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  <sheet name="ｶﾚﾝﾄ" sheetId="2" r:id="rId2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9" i="1" l="1"/>
  <c r="H9" i="1"/>
  <c r="G11" i="1"/>
  <c r="H11" i="1"/>
  <c r="G12" i="1"/>
  <c r="H12" i="1"/>
  <c r="G13" i="1"/>
  <c r="H13" i="1"/>
  <c r="G14" i="1"/>
  <c r="H14" i="1"/>
  <c r="G15" i="1"/>
  <c r="H15" i="1"/>
  <c r="G16" i="1"/>
  <c r="H16" i="1"/>
  <c r="G18" i="1"/>
  <c r="H18" i="1"/>
  <c r="I18" i="1" s="1"/>
  <c r="G19" i="1"/>
  <c r="H19" i="1"/>
  <c r="G20" i="1"/>
  <c r="H20" i="1"/>
  <c r="G21" i="1"/>
  <c r="H21" i="1"/>
  <c r="G23" i="1"/>
  <c r="H23" i="1"/>
  <c r="G24" i="1"/>
  <c r="H24" i="1"/>
  <c r="G25" i="1"/>
  <c r="H25" i="1"/>
  <c r="G26" i="1"/>
  <c r="H26" i="1"/>
  <c r="I26" i="1" s="1"/>
  <c r="G27" i="1"/>
  <c r="H27" i="1"/>
  <c r="G28" i="1"/>
  <c r="H28" i="1"/>
  <c r="G30" i="1"/>
  <c r="H30" i="1"/>
  <c r="G31" i="1"/>
  <c r="H31" i="1"/>
  <c r="G32" i="1"/>
  <c r="H32" i="1"/>
  <c r="G34" i="1"/>
  <c r="H34" i="1"/>
  <c r="H4" i="1"/>
  <c r="G4" i="1"/>
  <c r="I23" i="1" l="1"/>
  <c r="I28" i="1"/>
  <c r="I9" i="1"/>
  <c r="I34" i="1"/>
  <c r="I32" i="1"/>
  <c r="I31" i="1"/>
  <c r="I30" i="1"/>
  <c r="I12" i="1"/>
  <c r="I27" i="1"/>
  <c r="I25" i="1"/>
  <c r="I24" i="1"/>
  <c r="I21" i="1"/>
  <c r="I20" i="1"/>
  <c r="I19" i="1"/>
  <c r="I16" i="1"/>
  <c r="I15" i="1"/>
  <c r="I14" i="1"/>
  <c r="I13" i="1"/>
  <c r="I11" i="1"/>
  <c r="I4" i="1"/>
  <c r="G8" i="1" l="1"/>
  <c r="H8" i="1"/>
  <c r="I8" i="1" l="1"/>
  <c r="G5" i="1" l="1"/>
  <c r="H5" i="1"/>
  <c r="G6" i="1"/>
  <c r="H6" i="1"/>
  <c r="G7" i="1"/>
  <c r="H7" i="1"/>
  <c r="I7" i="1" l="1"/>
  <c r="I6" i="1"/>
  <c r="I5" i="1"/>
  <c r="E35" i="1" l="1"/>
  <c r="C35" i="1" l="1"/>
  <c r="B36" i="1"/>
  <c r="C36" i="1" l="1"/>
  <c r="G35" i="1"/>
  <c r="E36" i="1"/>
  <c r="G36" i="1" l="1"/>
</calcChain>
</file>

<file path=xl/sharedStrings.xml><?xml version="1.0" encoding="utf-8"?>
<sst xmlns="http://schemas.openxmlformats.org/spreadsheetml/2006/main" count="327" uniqueCount="255">
  <si>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</si>
  <si>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</si>
  <si>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</si>
  <si>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</si>
  <si>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</si>
  <si>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</si>
  <si>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</si>
  <si>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</si>
  <si>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</si>
  <si>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</si>
  <si>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</si>
  <si>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</si>
  <si>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</si>
  <si>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</si>
  <si>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</si>
  <si>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</si>
  <si>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年</t>
    <rPh sb="0" eb="1">
      <t>ネン</t>
    </rPh>
    <phoneticPr fontId="1"/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</si>
  <si>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</si>
  <si>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</si>
  <si>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</si>
  <si>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</si>
  <si>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</si>
  <si>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</si>
  <si>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</si>
  <si>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※</t>
    <phoneticPr fontId="1"/>
  </si>
  <si>
    <t>無黒点日　0日</t>
    <rPh sb="0" eb="1">
      <t>ム</t>
    </rPh>
    <rPh sb="1" eb="3">
      <t>コクテン</t>
    </rPh>
    <rPh sb="3" eb="4">
      <t>ヒ</t>
    </rPh>
    <rPh sb="6" eb="7">
      <t>ヒ</t>
    </rPh>
    <phoneticPr fontId="1"/>
  </si>
  <si>
    <t>S62</t>
  </si>
  <si>
    <t>S63</t>
  </si>
  <si>
    <t>S64</t>
  </si>
  <si>
    <t>N75</t>
  </si>
  <si>
    <t>N76</t>
  </si>
  <si>
    <t>N77</t>
  </si>
  <si>
    <t>S66</t>
  </si>
  <si>
    <t>S67</t>
  </si>
  <si>
    <t>S68</t>
  </si>
  <si>
    <t>S69</t>
  </si>
  <si>
    <t>S70</t>
  </si>
  <si>
    <t>N78</t>
  </si>
  <si>
    <t>N79</t>
  </si>
  <si>
    <t>S71</t>
  </si>
  <si>
    <t>S72</t>
  </si>
  <si>
    <t>N80</t>
  </si>
  <si>
    <t>N81</t>
  </si>
  <si>
    <t>N84</t>
  </si>
  <si>
    <t>N85</t>
  </si>
  <si>
    <t>N86</t>
  </si>
  <si>
    <t>N87</t>
  </si>
  <si>
    <t>N88</t>
  </si>
  <si>
    <t>N89</t>
  </si>
  <si>
    <t>N71</t>
    <phoneticPr fontId="1"/>
  </si>
  <si>
    <t>N72</t>
    <phoneticPr fontId="1"/>
  </si>
  <si>
    <t>N74</t>
    <phoneticPr fontId="1"/>
  </si>
  <si>
    <t>N82</t>
  </si>
  <si>
    <t>N83</t>
  </si>
  <si>
    <t>※</t>
    <phoneticPr fontId="1"/>
  </si>
  <si>
    <t>14～20</t>
    <phoneticPr fontId="1"/>
  </si>
  <si>
    <t xml:space="preserve"> 8～15</t>
    <phoneticPr fontId="1"/>
  </si>
  <si>
    <t xml:space="preserve"> 5～11</t>
    <phoneticPr fontId="1"/>
  </si>
  <si>
    <t xml:space="preserve"> 9～10</t>
    <phoneticPr fontId="1"/>
  </si>
  <si>
    <t>16～17</t>
    <phoneticPr fontId="1"/>
  </si>
  <si>
    <t>19～21</t>
    <phoneticPr fontId="1"/>
  </si>
  <si>
    <t xml:space="preserve"> 7～11</t>
    <phoneticPr fontId="1"/>
  </si>
  <si>
    <t>11～13</t>
    <phoneticPr fontId="1"/>
  </si>
  <si>
    <t>209～218</t>
    <phoneticPr fontId="1"/>
  </si>
  <si>
    <t>135～151</t>
    <phoneticPr fontId="1"/>
  </si>
  <si>
    <t>113～124</t>
    <phoneticPr fontId="1"/>
  </si>
  <si>
    <t>103～107</t>
    <phoneticPr fontId="1"/>
  </si>
  <si>
    <t xml:space="preserve"> 36～ 38</t>
    <phoneticPr fontId="1"/>
  </si>
  <si>
    <t xml:space="preserve"> 27～ 32</t>
    <phoneticPr fontId="1"/>
  </si>
  <si>
    <t xml:space="preserve"> 53～ 58</t>
    <phoneticPr fontId="1"/>
  </si>
  <si>
    <t xml:space="preserve"> 22～ 28</t>
    <phoneticPr fontId="1"/>
  </si>
  <si>
    <t xml:space="preserve">  7～ 13</t>
    <phoneticPr fontId="1"/>
  </si>
  <si>
    <t>A4</t>
    <phoneticPr fontId="1"/>
  </si>
  <si>
    <t>A3</t>
    <phoneticPr fontId="1"/>
  </si>
  <si>
    <t>H19</t>
    <phoneticPr fontId="1"/>
  </si>
  <si>
    <t>D26</t>
    <phoneticPr fontId="1"/>
  </si>
  <si>
    <t>C13</t>
    <phoneticPr fontId="1"/>
  </si>
  <si>
    <t>B10</t>
    <phoneticPr fontId="1"/>
  </si>
  <si>
    <t>▲B3</t>
    <phoneticPr fontId="1"/>
  </si>
  <si>
    <t>D11</t>
    <phoneticPr fontId="1"/>
  </si>
  <si>
    <t>F18</t>
    <phoneticPr fontId="1"/>
  </si>
  <si>
    <t>F17</t>
    <phoneticPr fontId="1"/>
  </si>
  <si>
    <t>F21</t>
    <phoneticPr fontId="1"/>
  </si>
  <si>
    <t>F23</t>
    <phoneticPr fontId="1"/>
  </si>
  <si>
    <t>F26</t>
    <phoneticPr fontId="1"/>
  </si>
  <si>
    <t>F37</t>
    <phoneticPr fontId="1"/>
  </si>
  <si>
    <t>E43</t>
    <phoneticPr fontId="1"/>
  </si>
  <si>
    <t>D30</t>
    <phoneticPr fontId="1"/>
  </si>
  <si>
    <t>E14</t>
    <phoneticPr fontId="1"/>
  </si>
  <si>
    <t>B6</t>
    <phoneticPr fontId="1"/>
  </si>
  <si>
    <t>▲</t>
    <phoneticPr fontId="1"/>
  </si>
  <si>
    <t>H7</t>
    <phoneticPr fontId="1"/>
  </si>
  <si>
    <t>H8</t>
    <phoneticPr fontId="1"/>
  </si>
  <si>
    <t>H11</t>
    <phoneticPr fontId="1"/>
  </si>
  <si>
    <t>D16</t>
    <phoneticPr fontId="1"/>
  </si>
  <si>
    <t>E21</t>
    <phoneticPr fontId="1"/>
  </si>
  <si>
    <t>E37</t>
    <phoneticPr fontId="1"/>
  </si>
  <si>
    <t>E33</t>
    <phoneticPr fontId="1"/>
  </si>
  <si>
    <t>H19</t>
    <phoneticPr fontId="1"/>
  </si>
  <si>
    <t>H13</t>
    <phoneticPr fontId="1"/>
  </si>
  <si>
    <t>J4</t>
    <phoneticPr fontId="1"/>
  </si>
  <si>
    <t>B8</t>
    <phoneticPr fontId="1"/>
  </si>
  <si>
    <t>J11</t>
    <phoneticPr fontId="1"/>
  </si>
  <si>
    <t>H5</t>
    <phoneticPr fontId="1"/>
  </si>
  <si>
    <t>▲</t>
    <phoneticPr fontId="1"/>
  </si>
  <si>
    <t>J2</t>
    <phoneticPr fontId="1"/>
  </si>
  <si>
    <t>J3</t>
    <phoneticPr fontId="1"/>
  </si>
  <si>
    <t>J4</t>
    <phoneticPr fontId="1"/>
  </si>
  <si>
    <t>J5</t>
    <phoneticPr fontId="1"/>
  </si>
  <si>
    <t>▼</t>
    <phoneticPr fontId="1"/>
  </si>
  <si>
    <t>B7</t>
    <phoneticPr fontId="1"/>
  </si>
  <si>
    <t>A3</t>
    <phoneticPr fontId="1"/>
  </si>
  <si>
    <t>A1</t>
    <phoneticPr fontId="1"/>
  </si>
  <si>
    <t>A1</t>
    <phoneticPr fontId="1"/>
  </si>
  <si>
    <t>J3</t>
    <phoneticPr fontId="1"/>
  </si>
  <si>
    <t>J2</t>
    <phoneticPr fontId="1"/>
  </si>
  <si>
    <t>J5</t>
    <phoneticPr fontId="1"/>
  </si>
  <si>
    <t>H6</t>
    <phoneticPr fontId="1"/>
  </si>
  <si>
    <t>H9</t>
    <phoneticPr fontId="1"/>
  </si>
  <si>
    <t>J5</t>
    <phoneticPr fontId="1"/>
  </si>
  <si>
    <t>J1</t>
    <phoneticPr fontId="1"/>
  </si>
  <si>
    <t>J1</t>
    <phoneticPr fontId="1"/>
  </si>
  <si>
    <t>A1</t>
    <phoneticPr fontId="1"/>
  </si>
  <si>
    <t>B11</t>
    <phoneticPr fontId="1"/>
  </si>
  <si>
    <t>B8</t>
    <phoneticPr fontId="1"/>
  </si>
  <si>
    <t>A3</t>
    <phoneticPr fontId="1"/>
  </si>
  <si>
    <t>B7</t>
    <phoneticPr fontId="1"/>
  </si>
  <si>
    <t>J8</t>
    <phoneticPr fontId="1"/>
  </si>
  <si>
    <t>H16</t>
    <phoneticPr fontId="1"/>
  </si>
  <si>
    <t>D23</t>
    <phoneticPr fontId="1"/>
  </si>
  <si>
    <t>D31</t>
    <phoneticPr fontId="1"/>
  </si>
  <si>
    <t>H15</t>
    <phoneticPr fontId="1"/>
  </si>
  <si>
    <t>E12</t>
    <phoneticPr fontId="1"/>
  </si>
  <si>
    <t>E9</t>
    <phoneticPr fontId="1"/>
  </si>
  <si>
    <t>C4</t>
    <phoneticPr fontId="1"/>
  </si>
  <si>
    <t>A5</t>
    <phoneticPr fontId="1"/>
  </si>
  <si>
    <t>B7</t>
    <phoneticPr fontId="1"/>
  </si>
  <si>
    <t>B5</t>
    <phoneticPr fontId="1"/>
  </si>
  <si>
    <t>B8</t>
    <phoneticPr fontId="1"/>
  </si>
  <si>
    <t>E16</t>
    <phoneticPr fontId="1"/>
  </si>
  <si>
    <t>F23</t>
    <phoneticPr fontId="1"/>
  </si>
  <si>
    <t>F59</t>
    <phoneticPr fontId="1"/>
  </si>
  <si>
    <t>F28</t>
    <phoneticPr fontId="1"/>
  </si>
  <si>
    <t>F52</t>
    <phoneticPr fontId="1"/>
  </si>
  <si>
    <t>J1</t>
    <phoneticPr fontId="1"/>
  </si>
  <si>
    <t>J1</t>
    <phoneticPr fontId="1"/>
  </si>
  <si>
    <t>J3</t>
    <phoneticPr fontId="1"/>
  </si>
  <si>
    <t>D</t>
    <phoneticPr fontId="1"/>
  </si>
  <si>
    <t>F</t>
    <phoneticPr fontId="1"/>
  </si>
  <si>
    <t>E</t>
    <phoneticPr fontId="1"/>
  </si>
  <si>
    <t>H</t>
    <phoneticPr fontId="1"/>
  </si>
  <si>
    <t>J</t>
    <phoneticPr fontId="1"/>
  </si>
  <si>
    <t>H</t>
    <phoneticPr fontId="1"/>
  </si>
  <si>
    <t>A</t>
    <phoneticPr fontId="1"/>
  </si>
  <si>
    <t>B</t>
    <phoneticPr fontId="1"/>
  </si>
  <si>
    <t>E</t>
    <phoneticPr fontId="1"/>
  </si>
  <si>
    <t>B</t>
    <phoneticPr fontId="1"/>
  </si>
  <si>
    <t>A N74から分離</t>
    <rPh sb="7" eb="9">
      <t>ブンリ</t>
    </rPh>
    <phoneticPr fontId="1"/>
  </si>
  <si>
    <t>曇</t>
    <rPh sb="0" eb="1">
      <t>クモリ</t>
    </rPh>
    <phoneticPr fontId="1"/>
  </si>
  <si>
    <t>年間観測日数　129日</t>
    <rPh sb="0" eb="2">
      <t>ネンカン</t>
    </rPh>
    <rPh sb="2" eb="4">
      <t>カンソク</t>
    </rPh>
    <rPh sb="4" eb="6">
      <t>ニッスウ</t>
    </rPh>
    <rPh sb="10" eb="11">
      <t>ヒ</t>
    </rPh>
    <phoneticPr fontId="1"/>
  </si>
  <si>
    <t>15～20</t>
    <phoneticPr fontId="1"/>
  </si>
  <si>
    <t>22～24</t>
    <phoneticPr fontId="1"/>
  </si>
  <si>
    <t>S59</t>
    <phoneticPr fontId="1"/>
  </si>
  <si>
    <t>S61</t>
    <phoneticPr fontId="1"/>
  </si>
  <si>
    <t>S65</t>
  </si>
  <si>
    <t xml:space="preserve"> 6～ 7</t>
    <phoneticPr fontId="1"/>
  </si>
  <si>
    <t xml:space="preserve"> 7～10</t>
    <phoneticPr fontId="1"/>
  </si>
  <si>
    <t>16～17</t>
    <phoneticPr fontId="1"/>
  </si>
  <si>
    <t>17～20</t>
    <phoneticPr fontId="1"/>
  </si>
  <si>
    <t>24～25</t>
    <phoneticPr fontId="1"/>
  </si>
  <si>
    <t>15～17</t>
    <phoneticPr fontId="1"/>
  </si>
  <si>
    <t>F34</t>
    <phoneticPr fontId="1"/>
  </si>
  <si>
    <t>F11</t>
    <phoneticPr fontId="1"/>
  </si>
  <si>
    <t>F16</t>
    <phoneticPr fontId="1"/>
  </si>
  <si>
    <t>F9</t>
    <phoneticPr fontId="1"/>
  </si>
  <si>
    <t>H3</t>
    <phoneticPr fontId="1"/>
  </si>
  <si>
    <t>J2</t>
    <phoneticPr fontId="1"/>
  </si>
  <si>
    <t>J1</t>
    <phoneticPr fontId="1"/>
  </si>
  <si>
    <t>J1</t>
    <phoneticPr fontId="1"/>
  </si>
  <si>
    <t>B5</t>
    <phoneticPr fontId="1"/>
  </si>
  <si>
    <t>B6</t>
    <phoneticPr fontId="1"/>
  </si>
  <si>
    <t>B3</t>
    <phoneticPr fontId="1"/>
  </si>
  <si>
    <t>A1</t>
    <phoneticPr fontId="1"/>
  </si>
  <si>
    <t>A1</t>
    <phoneticPr fontId="1"/>
  </si>
  <si>
    <t>E5</t>
    <phoneticPr fontId="1"/>
  </si>
  <si>
    <t>B2</t>
    <phoneticPr fontId="1"/>
  </si>
  <si>
    <t>J1</t>
    <phoneticPr fontId="1"/>
  </si>
  <si>
    <t>F</t>
    <phoneticPr fontId="1"/>
  </si>
  <si>
    <t>H</t>
    <phoneticPr fontId="1"/>
  </si>
  <si>
    <t>B</t>
    <phoneticPr fontId="1"/>
  </si>
  <si>
    <t>※</t>
    <phoneticPr fontId="1"/>
  </si>
  <si>
    <t>126～128</t>
    <phoneticPr fontId="1"/>
  </si>
  <si>
    <t xml:space="preserve"> 96～106</t>
    <phoneticPr fontId="1"/>
  </si>
  <si>
    <t xml:space="preserve"> 46～ 50</t>
    <phoneticPr fontId="1"/>
  </si>
  <si>
    <t>351～355</t>
    <phoneticPr fontId="1"/>
  </si>
  <si>
    <t xml:space="preserve"> 48～ 49</t>
    <phoneticPr fontId="1"/>
  </si>
  <si>
    <t>280～287</t>
    <phoneticPr fontId="1"/>
  </si>
  <si>
    <t>260～267</t>
    <phoneticPr fontId="1"/>
  </si>
  <si>
    <t>226～239</t>
    <phoneticPr fontId="1"/>
  </si>
  <si>
    <t>F23</t>
    <phoneticPr fontId="1"/>
  </si>
  <si>
    <t>E16</t>
    <phoneticPr fontId="1"/>
  </si>
  <si>
    <t>E13</t>
    <phoneticPr fontId="1"/>
  </si>
  <si>
    <t>B2</t>
    <phoneticPr fontId="1"/>
  </si>
  <si>
    <t>▲</t>
    <phoneticPr fontId="1"/>
  </si>
  <si>
    <t>J3</t>
    <phoneticPr fontId="1"/>
  </si>
  <si>
    <t>J1</t>
    <phoneticPr fontId="1"/>
  </si>
  <si>
    <t>J2</t>
    <phoneticPr fontId="1"/>
  </si>
  <si>
    <t>J7</t>
    <phoneticPr fontId="1"/>
  </si>
  <si>
    <t>J5</t>
    <phoneticPr fontId="1"/>
  </si>
  <si>
    <t>A3</t>
    <phoneticPr fontId="1"/>
  </si>
  <si>
    <t>B4</t>
    <phoneticPr fontId="1"/>
  </si>
  <si>
    <t>A5</t>
    <phoneticPr fontId="1"/>
  </si>
  <si>
    <t>A4</t>
    <phoneticPr fontId="1"/>
  </si>
  <si>
    <t>B6</t>
    <phoneticPr fontId="1"/>
  </si>
  <si>
    <t>B3</t>
    <phoneticPr fontId="1"/>
  </si>
  <si>
    <t>A4</t>
    <phoneticPr fontId="1"/>
  </si>
  <si>
    <t>A1</t>
    <phoneticPr fontId="1"/>
  </si>
  <si>
    <t>H6</t>
    <phoneticPr fontId="1"/>
  </si>
  <si>
    <t>H6</t>
    <phoneticPr fontId="1"/>
  </si>
  <si>
    <t>H9</t>
    <phoneticPr fontId="1"/>
  </si>
  <si>
    <t>H19</t>
    <phoneticPr fontId="1"/>
  </si>
  <si>
    <t>H14</t>
    <phoneticPr fontId="1"/>
  </si>
  <si>
    <t>H8</t>
    <phoneticPr fontId="1"/>
  </si>
  <si>
    <t>H4</t>
    <phoneticPr fontId="1"/>
  </si>
  <si>
    <t>H2</t>
    <phoneticPr fontId="1"/>
  </si>
  <si>
    <t>H22</t>
    <phoneticPr fontId="1"/>
  </si>
  <si>
    <t>B6</t>
    <phoneticPr fontId="1"/>
  </si>
  <si>
    <t>A6</t>
    <phoneticPr fontId="1"/>
  </si>
  <si>
    <t>B11</t>
    <phoneticPr fontId="1"/>
  </si>
  <si>
    <t>B14</t>
    <phoneticPr fontId="1"/>
  </si>
  <si>
    <t>B9</t>
    <phoneticPr fontId="1"/>
  </si>
  <si>
    <t>A5</t>
    <phoneticPr fontId="1"/>
  </si>
  <si>
    <t>H12</t>
    <phoneticPr fontId="1"/>
  </si>
  <si>
    <t>E33</t>
    <phoneticPr fontId="1"/>
  </si>
  <si>
    <t>E25</t>
    <phoneticPr fontId="1"/>
  </si>
  <si>
    <t>E21</t>
    <phoneticPr fontId="1"/>
  </si>
  <si>
    <t>E12</t>
    <phoneticPr fontId="1"/>
  </si>
  <si>
    <t>E13</t>
    <phoneticPr fontId="1"/>
  </si>
  <si>
    <t>H5</t>
    <phoneticPr fontId="1"/>
  </si>
  <si>
    <t>J1</t>
    <phoneticPr fontId="1"/>
  </si>
  <si>
    <t>J</t>
    <phoneticPr fontId="1"/>
  </si>
  <si>
    <t>A</t>
    <phoneticPr fontId="1"/>
  </si>
  <si>
    <t>A</t>
    <phoneticPr fontId="1"/>
  </si>
  <si>
    <t>H</t>
    <phoneticPr fontId="1"/>
  </si>
  <si>
    <t>B</t>
    <phoneticPr fontId="1"/>
  </si>
  <si>
    <t>E</t>
    <phoneticPr fontId="1"/>
  </si>
  <si>
    <t>観測日数累計 8687日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</si>
  <si>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23～26</t>
    <phoneticPr fontId="1"/>
  </si>
  <si>
    <t>262～282</t>
    <phoneticPr fontId="1"/>
  </si>
  <si>
    <t>248～253</t>
    <phoneticPr fontId="1"/>
  </si>
  <si>
    <t>200～206</t>
    <phoneticPr fontId="1"/>
  </si>
  <si>
    <t>228～240</t>
    <phoneticPr fontId="1"/>
  </si>
  <si>
    <t>226～227</t>
    <phoneticPr fontId="1"/>
  </si>
  <si>
    <t>E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</si>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</sst>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20" fontId="0" fillId="0" borderId="4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4" fillId="0" borderId="2" xfId="0" applyFont="1" applyBorder="1" applyAlignment="1">
      <alignment horizontal="left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6" fillId="0" borderId="5" xfId="0" applyFont="1" applyBorder="1"/>
    <xf numFmtId="0" fontId="4" fillId="0" borderId="4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60939431396786E-2"/>
          <c:y val="2.0491803278688523E-2"/>
          <c:w val="0.97527812113720647"/>
          <c:h val="0.9590163934426229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93440"/>
        <c:axId val="204195120"/>
      </c:barChart>
      <c:catAx>
        <c:axId val="204193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195120"/>
        <c:crosses val="autoZero"/>
        <c:auto val="1"/>
        <c:lblAlgn val="ctr"/>
        <c:lblOffset val="100"/>
        <c:tickMarkSkip val="1"/>
        <c:noMultiLvlLbl val="0"/>
      </c:catAx>
      <c:valAx>
        <c:axId val="204195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193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82139512342748E-2"/>
          <c:y val="7.4714941269394902E-2"/>
          <c:w val="0.81083689314462415"/>
          <c:h val="0.72128654840838924"/>
        </c:manualLayout>
      </c:layout>
      <c:lineChart>
        <c:grouping val="standard"/>
        <c:varyColors val="0"/>
        <c:ser>
          <c:idx val="1"/>
          <c:order val="0"/>
          <c:tx>
            <c:strRef>
              <c:f>黒点01!#REF!</c:f>
              <c:strCache>
                <c:ptCount val="1"/>
                <c:pt idx="0">
                  <c:v>Ｎ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71.7</c:v>
                </c:pt>
                <c:pt idx="2">
                  <c:v>57.4</c:v>
                </c:pt>
                <c:pt idx="3">
                  <c:v>31.1</c:v>
                </c:pt>
                <c:pt idx="4">
                  <c:v>77.7</c:v>
                </c:pt>
                <c:pt idx="5">
                  <c:v>28.9</c:v>
                </c:pt>
                <c:pt idx="6">
                  <c:v>52.2</c:v>
                </c:pt>
                <c:pt idx="7">
                  <c:v>22.9</c:v>
                </c:pt>
                <c:pt idx="8">
                  <c:v>34.1</c:v>
                </c:pt>
                <c:pt idx="9">
                  <c:v>51.6</c:v>
                </c:pt>
                <c:pt idx="10">
                  <c:v>57.2</c:v>
                </c:pt>
                <c:pt idx="11">
                  <c:v>66.599999999999994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黒点01!#REF!</c:f>
              <c:strCache>
                <c:ptCount val="1"/>
                <c:pt idx="0">
                  <c:v>Ｓ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77.599999999999994</c:v>
                </c:pt>
                <c:pt idx="1">
                  <c:v>48</c:v>
                </c:pt>
                <c:pt idx="2">
                  <c:v>61.6</c:v>
                </c:pt>
                <c:pt idx="3">
                  <c:v>61.5</c:v>
                </c:pt>
                <c:pt idx="4">
                  <c:v>33.200000000000003</c:v>
                </c:pt>
                <c:pt idx="5">
                  <c:v>24.8</c:v>
                </c:pt>
                <c:pt idx="6">
                  <c:v>42.8</c:v>
                </c:pt>
                <c:pt idx="7">
                  <c:v>55.5</c:v>
                </c:pt>
                <c:pt idx="8">
                  <c:v>53.5</c:v>
                </c:pt>
                <c:pt idx="9">
                  <c:v>27</c:v>
                </c:pt>
                <c:pt idx="10">
                  <c:v>17.5</c:v>
                </c:pt>
                <c:pt idx="11">
                  <c:v>49.8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黒点01!#REF!</c:f>
              <c:strCache>
                <c:ptCount val="1"/>
                <c:pt idx="0">
                  <c:v>Ｗ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黒点01!#REF!</c:f>
              <c:numCache>
                <c:formatCode>General</c:formatCode>
                <c:ptCount val="12"/>
                <c:pt idx="0">
                  <c:v>152.30000000000001</c:v>
                </c:pt>
                <c:pt idx="1">
                  <c:v>119.7</c:v>
                </c:pt>
                <c:pt idx="2">
                  <c:v>118.9</c:v>
                </c:pt>
                <c:pt idx="3">
                  <c:v>92.6</c:v>
                </c:pt>
                <c:pt idx="4">
                  <c:v>110.8</c:v>
                </c:pt>
                <c:pt idx="5">
                  <c:v>53.7</c:v>
                </c:pt>
                <c:pt idx="6">
                  <c:v>95</c:v>
                </c:pt>
                <c:pt idx="7">
                  <c:v>78.400000000000006</c:v>
                </c:pt>
                <c:pt idx="8">
                  <c:v>87.6</c:v>
                </c:pt>
                <c:pt idx="9">
                  <c:v>78.599999999999994</c:v>
                </c:pt>
                <c:pt idx="10">
                  <c:v>74.7</c:v>
                </c:pt>
                <c:pt idx="11">
                  <c:v>116.4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98480"/>
        <c:axId val="204199040"/>
      </c:lineChart>
      <c:catAx>
        <c:axId val="20419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6998461749341292"/>
              <c:y val="0.89083392353733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198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9365458911447"/>
          <c:y val="0.34483717313113638"/>
          <c:w val="8.1083375216395859E-2"/>
          <c:h val="0.18391117776944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&amp;L2011年月別相対数変化</c:oddHeader>
    </c:headerFooter>
    <c:pageMargins b="1" l="0.75" r="0.75" t="1" header="0.51200000000000001" footer="0.51200000000000001"/>
    <c:pageSetup paperSize="13" orientation="landscape" horizontalDpi="-3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13" orientation="landscape" horizontalDpi="4294967293" verticalDpi="360" r:id="rId1"/>
  <headerFooter alignWithMargins="0">
    <oddHeader>&amp;L2022年月別相対数変化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705725" cy="46386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0.2325</cdr:y>
    </cdr:from>
    <cdr:to>
      <cdr:x>0.87639</cdr:x>
      <cdr:y>1</cdr:y>
    </cdr:to>
    <cdr:graphicFrame macro="">
      <cdr:nvGraphicFramePr>
        <cdr:cNvPr id="1124" name="Chart 10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AY36"/>
  <sheetViews>
    <sheetView showGridLines="0" tabSelected="1" topLeftCell="A10" zoomScaleNormal="100" workbookViewId="0">
      <selection activeCell="K39" sqref="K39"/>
    </sheetView>
  </sheetViews>
  <sheetFormatPr defaultColWidth="10.69921875" defaultRowHeight="17.25" x14ac:dyDescent="0.2"/>
  <cols>
    <col min="1" max="1" width="4.69921875" customWidth="1"/>
    <col min="2" max="2" width="6.69921875" style="14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0" customWidth="1"/>
    <col min="20" max="50" width="3.3984375" style="20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6" customWidth="1"/>
    <col min="56" max="56" width="7.3984375" customWidth="1"/>
    <col min="57" max="87" width="3.19921875" customWidth="1"/>
  </cols>
  <sheetData>
    <row r="1" spans="1:51" x14ac:dyDescent="0.2">
      <c r="A1" s="1"/>
      <c r="B1" s="9"/>
      <c r="C1" s="1"/>
      <c r="D1" s="22">
        <v>2023</v>
      </c>
      <c r="E1" s="23" t="s">
        <v>16</v>
      </c>
      <c r="F1" s="22">
        <v>5</v>
      </c>
      <c r="G1" s="23" t="s">
        <v>0</v>
      </c>
      <c r="H1" s="1"/>
      <c r="I1" s="1"/>
      <c r="J1" s="1"/>
      <c r="K1" s="1"/>
      <c r="L1" s="1"/>
      <c r="M1" s="1"/>
    </row>
    <row r="2" spans="1:51" x14ac:dyDescent="0.2">
      <c r="A2" s="3"/>
      <c r="B2" s="10" t="s">
        <v>1</v>
      </c>
      <c r="C2" s="4" t="s">
        <v>2</v>
      </c>
      <c r="D2" s="1"/>
      <c r="E2" s="4" t="s">
        <v>3</v>
      </c>
      <c r="F2" s="1"/>
      <c r="G2" s="4" t="s">
        <v>4</v>
      </c>
      <c r="H2" s="1"/>
      <c r="I2" s="2" t="s">
        <v>5</v>
      </c>
      <c r="J2" s="4" t="s">
        <v>6</v>
      </c>
      <c r="K2" s="1"/>
      <c r="L2" s="2" t="s">
        <v>7</v>
      </c>
      <c r="M2" s="2" t="s">
        <v>8</v>
      </c>
      <c r="N2" s="3"/>
      <c r="P2" s="30" t="s">
        <v>18</v>
      </c>
      <c r="Q2" s="31" t="s">
        <v>23</v>
      </c>
      <c r="R2" s="34"/>
      <c r="S2" s="32" t="s">
        <v>19</v>
      </c>
      <c r="T2" s="32">
        <v>1</v>
      </c>
      <c r="U2" s="32">
        <v>2</v>
      </c>
      <c r="V2" s="32">
        <v>3</v>
      </c>
      <c r="W2" s="32">
        <v>4</v>
      </c>
      <c r="X2" s="32">
        <v>5</v>
      </c>
      <c r="Y2" s="32">
        <v>6</v>
      </c>
      <c r="Z2" s="32">
        <v>7</v>
      </c>
      <c r="AA2" s="32">
        <v>8</v>
      </c>
      <c r="AB2" s="32">
        <v>9</v>
      </c>
      <c r="AC2" s="32">
        <v>10</v>
      </c>
      <c r="AD2" s="32">
        <v>11</v>
      </c>
      <c r="AE2" s="32">
        <v>12</v>
      </c>
      <c r="AF2" s="32">
        <v>13</v>
      </c>
      <c r="AG2" s="32">
        <v>14</v>
      </c>
      <c r="AH2" s="32">
        <v>15</v>
      </c>
      <c r="AI2" s="32">
        <v>16</v>
      </c>
      <c r="AJ2" s="32">
        <v>17</v>
      </c>
      <c r="AK2" s="32">
        <v>18</v>
      </c>
      <c r="AL2" s="32">
        <v>19</v>
      </c>
      <c r="AM2" s="32">
        <v>20</v>
      </c>
      <c r="AN2" s="32">
        <v>21</v>
      </c>
      <c r="AO2" s="32">
        <v>22</v>
      </c>
      <c r="AP2" s="32">
        <v>23</v>
      </c>
      <c r="AQ2" s="32">
        <v>24</v>
      </c>
      <c r="AR2" s="32">
        <v>25</v>
      </c>
      <c r="AS2" s="32">
        <v>26</v>
      </c>
      <c r="AT2" s="32">
        <v>27</v>
      </c>
      <c r="AU2" s="32">
        <v>28</v>
      </c>
      <c r="AV2" s="32">
        <v>29</v>
      </c>
      <c r="AW2" s="32">
        <v>30</v>
      </c>
      <c r="AX2" s="32">
        <v>31</v>
      </c>
      <c r="AY2" s="27" t="s">
        <v>20</v>
      </c>
    </row>
    <row r="3" spans="1:51" x14ac:dyDescent="0.2">
      <c r="A3" s="5"/>
      <c r="B3" s="11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/>
      <c r="N3" s="3"/>
      <c r="P3" s="28" t="s">
        <v>49</v>
      </c>
      <c r="Q3" s="29"/>
      <c r="R3" s="38" t="s">
        <v>54</v>
      </c>
      <c r="S3" s="38" t="s">
        <v>54</v>
      </c>
      <c r="T3" s="32" t="s">
        <v>72</v>
      </c>
      <c r="U3" s="32" t="s">
        <v>73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5" t="s">
        <v>54</v>
      </c>
    </row>
    <row r="4" spans="1:51" ht="18" thickBot="1" x14ac:dyDescent="0.25">
      <c r="A4" s="6">
        <v>1</v>
      </c>
      <c r="B4" s="15">
        <v>0.3125</v>
      </c>
      <c r="C4" s="5">
        <v>3</v>
      </c>
      <c r="D4" s="5">
        <v>26</v>
      </c>
      <c r="E4" s="5">
        <v>1</v>
      </c>
      <c r="F4" s="5">
        <v>23</v>
      </c>
      <c r="G4" s="6">
        <f t="shared" ref="G4" si="0">C4+E4</f>
        <v>4</v>
      </c>
      <c r="H4" s="6">
        <f t="shared" ref="H4" si="1">D4+F4</f>
        <v>49</v>
      </c>
      <c r="I4" s="6">
        <f t="shared" ref="I4" si="2">G4*10+H4</f>
        <v>89</v>
      </c>
      <c r="J4" s="5">
        <v>1</v>
      </c>
      <c r="K4" s="5">
        <v>1</v>
      </c>
      <c r="L4" s="5">
        <v>4</v>
      </c>
      <c r="M4" s="18"/>
      <c r="N4" s="3"/>
      <c r="P4" s="28" t="s">
        <v>50</v>
      </c>
      <c r="Q4" s="29" t="s">
        <v>21</v>
      </c>
      <c r="R4" s="38" t="s">
        <v>55</v>
      </c>
      <c r="S4" s="38" t="s">
        <v>63</v>
      </c>
      <c r="T4" s="32" t="s">
        <v>74</v>
      </c>
      <c r="U4" s="33" t="s">
        <v>75</v>
      </c>
      <c r="V4" s="32" t="s">
        <v>76</v>
      </c>
      <c r="W4" s="32" t="s">
        <v>77</v>
      </c>
      <c r="X4" s="32"/>
      <c r="Y4" s="32"/>
      <c r="Z4" s="40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5" t="s">
        <v>147</v>
      </c>
    </row>
    <row r="5" spans="1:51" ht="18" thickBot="1" x14ac:dyDescent="0.25">
      <c r="A5" s="6">
        <v>2</v>
      </c>
      <c r="B5" s="15">
        <v>0.34722222222222227</v>
      </c>
      <c r="C5" s="5">
        <v>3</v>
      </c>
      <c r="D5" s="5">
        <v>40</v>
      </c>
      <c r="E5" s="5">
        <v>1</v>
      </c>
      <c r="F5" s="5">
        <v>16</v>
      </c>
      <c r="G5" s="6">
        <f t="shared" ref="G5:G7" si="3">C5+E5</f>
        <v>4</v>
      </c>
      <c r="H5" s="6">
        <f t="shared" ref="H5:H7" si="4">D5+F5</f>
        <v>56</v>
      </c>
      <c r="I5" s="6">
        <f t="shared" ref="I5:I7" si="5">G5*10+H5</f>
        <v>96</v>
      </c>
      <c r="J5" s="5">
        <v>1</v>
      </c>
      <c r="K5" s="5">
        <v>0</v>
      </c>
      <c r="L5" s="5">
        <v>3</v>
      </c>
      <c r="M5" s="16"/>
      <c r="N5" s="3"/>
      <c r="P5" s="28" t="s">
        <v>51</v>
      </c>
      <c r="Q5" s="29" t="s">
        <v>21</v>
      </c>
      <c r="R5" s="38" t="s">
        <v>56</v>
      </c>
      <c r="S5" s="38" t="s">
        <v>64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44" t="s">
        <v>83</v>
      </c>
      <c r="Z5" s="42"/>
      <c r="AA5" s="34" t="s">
        <v>84</v>
      </c>
      <c r="AB5" s="32" t="s">
        <v>85</v>
      </c>
      <c r="AC5" s="32" t="s">
        <v>86</v>
      </c>
      <c r="AD5" s="32" t="s">
        <v>87</v>
      </c>
      <c r="AE5" s="32" t="s">
        <v>88</v>
      </c>
      <c r="AF5" s="32" t="s">
        <v>89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5" t="s">
        <v>148</v>
      </c>
    </row>
    <row r="6" spans="1:51" ht="18" thickBot="1" x14ac:dyDescent="0.25">
      <c r="A6" s="6">
        <v>3</v>
      </c>
      <c r="B6" s="13">
        <v>0.3263888888888889</v>
      </c>
      <c r="C6" s="5">
        <v>3</v>
      </c>
      <c r="D6" s="5">
        <v>38</v>
      </c>
      <c r="E6" s="5">
        <v>2</v>
      </c>
      <c r="F6" s="5">
        <v>16</v>
      </c>
      <c r="G6" s="6">
        <f t="shared" si="3"/>
        <v>5</v>
      </c>
      <c r="H6" s="6">
        <f t="shared" si="4"/>
        <v>54</v>
      </c>
      <c r="I6" s="6">
        <f t="shared" si="5"/>
        <v>104</v>
      </c>
      <c r="J6" s="5">
        <v>2</v>
      </c>
      <c r="K6" s="5">
        <v>1</v>
      </c>
      <c r="L6" s="5">
        <v>3</v>
      </c>
      <c r="M6" s="16"/>
      <c r="N6" s="3"/>
      <c r="P6" s="28" t="s">
        <v>29</v>
      </c>
      <c r="Q6" s="29" t="s">
        <v>21</v>
      </c>
      <c r="R6" s="35" t="s">
        <v>57</v>
      </c>
      <c r="S6" s="36" t="s">
        <v>65</v>
      </c>
      <c r="T6" s="32"/>
      <c r="U6" s="32" t="s">
        <v>90</v>
      </c>
      <c r="V6" s="32" t="s">
        <v>91</v>
      </c>
      <c r="W6" s="32" t="s">
        <v>92</v>
      </c>
      <c r="X6" s="32" t="s">
        <v>93</v>
      </c>
      <c r="Y6" s="33" t="s">
        <v>94</v>
      </c>
      <c r="Z6" s="41"/>
      <c r="AA6" s="32" t="s">
        <v>95</v>
      </c>
      <c r="AB6" s="33" t="s">
        <v>96</v>
      </c>
      <c r="AC6" s="32" t="s">
        <v>97</v>
      </c>
      <c r="AD6" s="40" t="s">
        <v>98</v>
      </c>
      <c r="AE6" s="32" t="s">
        <v>99</v>
      </c>
      <c r="AF6" s="32" t="s">
        <v>100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7" t="s">
        <v>149</v>
      </c>
    </row>
    <row r="7" spans="1:51" ht="18" thickBot="1" x14ac:dyDescent="0.25">
      <c r="A7" s="6">
        <v>4</v>
      </c>
      <c r="B7" s="13">
        <v>0.31944444444444448</v>
      </c>
      <c r="C7" s="6">
        <v>3</v>
      </c>
      <c r="D7" s="6">
        <v>35</v>
      </c>
      <c r="E7" s="6">
        <v>3</v>
      </c>
      <c r="F7" s="6">
        <v>6</v>
      </c>
      <c r="G7" s="6">
        <f t="shared" si="3"/>
        <v>6</v>
      </c>
      <c r="H7" s="6">
        <f t="shared" si="4"/>
        <v>41</v>
      </c>
      <c r="I7" s="6">
        <f t="shared" si="5"/>
        <v>101</v>
      </c>
      <c r="J7" s="6">
        <v>1</v>
      </c>
      <c r="K7" s="5">
        <v>1</v>
      </c>
      <c r="L7" s="6">
        <v>2</v>
      </c>
      <c r="M7" s="16"/>
      <c r="N7" s="3"/>
      <c r="P7" s="28" t="s">
        <v>30</v>
      </c>
      <c r="Q7" s="29" t="s">
        <v>21</v>
      </c>
      <c r="R7" s="35" t="s">
        <v>58</v>
      </c>
      <c r="S7" s="36" t="s">
        <v>66</v>
      </c>
      <c r="T7" s="32"/>
      <c r="U7" s="32"/>
      <c r="V7" s="32"/>
      <c r="W7" s="32"/>
      <c r="X7" s="32"/>
      <c r="Y7" s="32"/>
      <c r="Z7" s="32"/>
      <c r="AA7" s="32"/>
      <c r="AB7" s="32" t="s">
        <v>101</v>
      </c>
      <c r="AC7" s="39" t="s">
        <v>102</v>
      </c>
      <c r="AD7" s="42" t="s">
        <v>92</v>
      </c>
      <c r="AE7" s="34" t="s">
        <v>103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" t="s">
        <v>150</v>
      </c>
    </row>
    <row r="8" spans="1:51" x14ac:dyDescent="0.2">
      <c r="A8" s="6">
        <v>5</v>
      </c>
      <c r="B8" s="12">
        <v>0.36805555555555558</v>
      </c>
      <c r="C8" s="5">
        <v>2</v>
      </c>
      <c r="D8" s="5">
        <v>32</v>
      </c>
      <c r="E8" s="5">
        <v>2</v>
      </c>
      <c r="F8" s="5">
        <v>5</v>
      </c>
      <c r="G8" s="6">
        <f t="shared" ref="G8" si="6">C8+E8</f>
        <v>4</v>
      </c>
      <c r="H8" s="6">
        <f t="shared" ref="H8" si="7">D8+F8</f>
        <v>37</v>
      </c>
      <c r="I8" s="6">
        <f t="shared" ref="I8" si="8">G8*10+H8</f>
        <v>77</v>
      </c>
      <c r="J8" s="5">
        <v>0</v>
      </c>
      <c r="K8" s="5">
        <v>0</v>
      </c>
      <c r="L8" s="5">
        <v>1</v>
      </c>
      <c r="M8" s="17"/>
      <c r="N8" s="3"/>
      <c r="P8" s="28" t="s">
        <v>31</v>
      </c>
      <c r="Q8" s="29" t="s">
        <v>21</v>
      </c>
      <c r="R8" s="35">
        <v>14</v>
      </c>
      <c r="S8" s="36" t="s">
        <v>67</v>
      </c>
      <c r="T8" s="32"/>
      <c r="U8" s="32"/>
      <c r="V8" s="32"/>
      <c r="W8" s="32"/>
      <c r="X8" s="32"/>
      <c r="Y8" s="32"/>
      <c r="Z8" s="32"/>
      <c r="AA8" s="32" t="s">
        <v>104</v>
      </c>
      <c r="AB8" s="32" t="s">
        <v>105</v>
      </c>
      <c r="AC8" s="32" t="s">
        <v>106</v>
      </c>
      <c r="AD8" s="41" t="s">
        <v>107</v>
      </c>
      <c r="AE8" s="32" t="s">
        <v>106</v>
      </c>
      <c r="AF8" s="32" t="s">
        <v>100</v>
      </c>
      <c r="AG8" s="32"/>
      <c r="AH8" s="33" t="s">
        <v>108</v>
      </c>
      <c r="AI8" s="32" t="s">
        <v>110</v>
      </c>
      <c r="AJ8" s="32" t="s">
        <v>111</v>
      </c>
      <c r="AK8" s="32" t="s">
        <v>112</v>
      </c>
      <c r="AL8" s="32"/>
      <c r="AM8" s="32"/>
      <c r="AN8" s="32"/>
      <c r="AO8" s="33"/>
      <c r="AP8" s="32"/>
      <c r="AQ8" s="32"/>
      <c r="AR8" s="32"/>
      <c r="AS8" s="32"/>
      <c r="AT8" s="32"/>
      <c r="AU8" s="32"/>
      <c r="AV8" s="32"/>
      <c r="AW8" s="32"/>
      <c r="AX8" s="32"/>
      <c r="AY8" s="7" t="s">
        <v>151</v>
      </c>
    </row>
    <row r="9" spans="1:51" x14ac:dyDescent="0.2">
      <c r="A9" s="6">
        <v>6</v>
      </c>
      <c r="B9" s="13">
        <v>0.4236111111111111</v>
      </c>
      <c r="C9" s="6">
        <v>2</v>
      </c>
      <c r="D9" s="6">
        <v>39</v>
      </c>
      <c r="E9" s="6">
        <v>2</v>
      </c>
      <c r="F9" s="6">
        <v>7</v>
      </c>
      <c r="G9" s="6">
        <f t="shared" ref="G9:G34" si="9">C9+E9</f>
        <v>4</v>
      </c>
      <c r="H9" s="6">
        <f t="shared" ref="H9:H34" si="10">D9+F9</f>
        <v>46</v>
      </c>
      <c r="I9" s="6">
        <f t="shared" ref="I9:I34" si="11">G9*10+H9</f>
        <v>86</v>
      </c>
      <c r="J9" s="6">
        <v>0</v>
      </c>
      <c r="K9" s="5">
        <v>1</v>
      </c>
      <c r="L9" s="6">
        <v>2</v>
      </c>
      <c r="M9" s="18"/>
      <c r="N9" s="3"/>
      <c r="P9" s="28" t="s">
        <v>37</v>
      </c>
      <c r="Q9" s="29" t="s">
        <v>21</v>
      </c>
      <c r="R9" s="35">
        <v>9</v>
      </c>
      <c r="S9" s="36">
        <v>155</v>
      </c>
      <c r="T9" s="32"/>
      <c r="U9" s="32"/>
      <c r="V9" s="32"/>
      <c r="W9" s="32"/>
      <c r="X9" s="32"/>
      <c r="Y9" s="32"/>
      <c r="Z9" s="32"/>
      <c r="AA9" s="32"/>
      <c r="AB9" s="32"/>
      <c r="AC9" s="32" t="s">
        <v>113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45" t="s">
        <v>157</v>
      </c>
    </row>
    <row r="10" spans="1:51" x14ac:dyDescent="0.2">
      <c r="A10" s="6">
        <v>7</v>
      </c>
      <c r="B10" s="12"/>
      <c r="C10" s="5"/>
      <c r="D10" s="5"/>
      <c r="E10" s="5"/>
      <c r="F10" s="5"/>
      <c r="G10" s="6"/>
      <c r="H10" s="6"/>
      <c r="I10" s="6"/>
      <c r="J10" s="5"/>
      <c r="K10" s="5"/>
      <c r="L10" s="5"/>
      <c r="M10" s="18" t="s">
        <v>17</v>
      </c>
      <c r="N10" s="3"/>
      <c r="P10" s="28" t="s">
        <v>38</v>
      </c>
      <c r="Q10" s="29" t="s">
        <v>21</v>
      </c>
      <c r="R10" s="35" t="s">
        <v>59</v>
      </c>
      <c r="S10" s="36" t="s">
        <v>68</v>
      </c>
      <c r="T10" s="32"/>
      <c r="U10" s="32"/>
      <c r="V10" s="32"/>
      <c r="W10" s="32"/>
      <c r="X10" s="32"/>
      <c r="Y10" s="32"/>
      <c r="Z10" s="32"/>
      <c r="AA10" s="32"/>
      <c r="AB10" s="32" t="s">
        <v>104</v>
      </c>
      <c r="AC10" s="32" t="s">
        <v>114</v>
      </c>
      <c r="AD10" s="32" t="s">
        <v>115</v>
      </c>
      <c r="AE10" s="32" t="s">
        <v>116</v>
      </c>
      <c r="AF10" s="32" t="s">
        <v>117</v>
      </c>
      <c r="AG10" s="32"/>
      <c r="AH10" s="32" t="s">
        <v>118</v>
      </c>
      <c r="AI10" s="33" t="s">
        <v>119</v>
      </c>
      <c r="AJ10" s="32" t="s">
        <v>120</v>
      </c>
      <c r="AK10" s="32" t="s">
        <v>121</v>
      </c>
      <c r="AL10" s="32"/>
      <c r="AM10" s="32" t="s">
        <v>120</v>
      </c>
      <c r="AN10" s="32" t="s">
        <v>115</v>
      </c>
      <c r="AO10" s="32" t="s">
        <v>109</v>
      </c>
      <c r="AP10" s="32"/>
      <c r="AQ10" s="32"/>
      <c r="AR10" s="32"/>
      <c r="AS10" s="33"/>
      <c r="AT10" s="32"/>
      <c r="AU10" s="32"/>
      <c r="AV10" s="32"/>
      <c r="AW10" s="32"/>
      <c r="AX10" s="32"/>
      <c r="AY10" s="7" t="s">
        <v>152</v>
      </c>
    </row>
    <row r="11" spans="1:51" x14ac:dyDescent="0.2">
      <c r="A11" s="6">
        <v>8</v>
      </c>
      <c r="B11" s="13">
        <v>0.34722222222222227</v>
      </c>
      <c r="C11" s="5">
        <v>2</v>
      </c>
      <c r="D11" s="5">
        <v>47</v>
      </c>
      <c r="E11" s="5">
        <v>2</v>
      </c>
      <c r="F11" s="5">
        <v>6</v>
      </c>
      <c r="G11" s="6">
        <f t="shared" si="9"/>
        <v>4</v>
      </c>
      <c r="H11" s="6">
        <f t="shared" si="10"/>
        <v>53</v>
      </c>
      <c r="I11" s="6">
        <f t="shared" si="11"/>
        <v>93</v>
      </c>
      <c r="J11" s="5">
        <v>0</v>
      </c>
      <c r="K11" s="5">
        <v>0</v>
      </c>
      <c r="L11" s="5">
        <v>2</v>
      </c>
      <c r="M11" s="16"/>
      <c r="N11" s="3"/>
      <c r="P11" s="28" t="s">
        <v>41</v>
      </c>
      <c r="Q11" s="29" t="s">
        <v>21</v>
      </c>
      <c r="R11" s="35">
        <v>14</v>
      </c>
      <c r="S11" s="36">
        <v>159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 t="s">
        <v>122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2"/>
      <c r="AR11" s="32"/>
      <c r="AS11" s="32"/>
      <c r="AT11" s="32"/>
      <c r="AU11" s="32"/>
      <c r="AV11" s="32"/>
      <c r="AW11" s="32"/>
      <c r="AX11" s="32"/>
      <c r="AY11" s="7" t="s">
        <v>153</v>
      </c>
    </row>
    <row r="12" spans="1:51" x14ac:dyDescent="0.2">
      <c r="A12" s="6">
        <v>9</v>
      </c>
      <c r="B12" s="13">
        <v>0.3263888888888889</v>
      </c>
      <c r="C12" s="5">
        <v>4</v>
      </c>
      <c r="D12" s="5">
        <v>84</v>
      </c>
      <c r="E12" s="5">
        <v>2</v>
      </c>
      <c r="F12" s="5">
        <v>5</v>
      </c>
      <c r="G12" s="6">
        <f t="shared" si="9"/>
        <v>6</v>
      </c>
      <c r="H12" s="6">
        <f t="shared" si="10"/>
        <v>89</v>
      </c>
      <c r="I12" s="6">
        <f t="shared" si="11"/>
        <v>149</v>
      </c>
      <c r="J12" s="5">
        <v>3</v>
      </c>
      <c r="K12" s="5">
        <v>0</v>
      </c>
      <c r="L12" s="5">
        <v>3</v>
      </c>
      <c r="M12" s="16"/>
      <c r="N12" s="3"/>
      <c r="P12" s="28" t="s">
        <v>42</v>
      </c>
      <c r="Q12" s="29" t="s">
        <v>21</v>
      </c>
      <c r="R12" s="35" t="s">
        <v>60</v>
      </c>
      <c r="S12" s="36" t="s">
        <v>69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123</v>
      </c>
      <c r="AF12" s="32" t="s">
        <v>124</v>
      </c>
      <c r="AG12" s="32"/>
      <c r="AH12" s="32" t="s">
        <v>125</v>
      </c>
      <c r="AI12" s="32"/>
      <c r="AJ12" s="32"/>
      <c r="AK12" s="32"/>
      <c r="AL12" s="32"/>
      <c r="AM12" s="32"/>
      <c r="AN12" s="32"/>
      <c r="AO12" s="32"/>
      <c r="AP12" s="33"/>
      <c r="AQ12" s="32"/>
      <c r="AR12" s="32"/>
      <c r="AS12" s="32"/>
      <c r="AT12" s="32"/>
      <c r="AU12" s="33"/>
      <c r="AV12" s="32"/>
      <c r="AW12" s="32"/>
      <c r="AX12" s="32"/>
      <c r="AY12" s="7" t="s">
        <v>154</v>
      </c>
    </row>
    <row r="13" spans="1:51" x14ac:dyDescent="0.2">
      <c r="A13" s="6">
        <v>10</v>
      </c>
      <c r="B13" s="13">
        <v>0.33333333333333331</v>
      </c>
      <c r="C13" s="5">
        <v>6</v>
      </c>
      <c r="D13" s="5">
        <v>94</v>
      </c>
      <c r="E13" s="5">
        <v>2</v>
      </c>
      <c r="F13" s="5">
        <v>8</v>
      </c>
      <c r="G13" s="6">
        <f t="shared" si="9"/>
        <v>8</v>
      </c>
      <c r="H13" s="6">
        <f t="shared" si="10"/>
        <v>102</v>
      </c>
      <c r="I13" s="6">
        <f t="shared" si="11"/>
        <v>182</v>
      </c>
      <c r="J13" s="5">
        <v>4</v>
      </c>
      <c r="K13" s="5">
        <v>2</v>
      </c>
      <c r="L13" s="5">
        <v>4</v>
      </c>
      <c r="M13" s="16"/>
      <c r="N13" s="3"/>
      <c r="P13" s="28" t="s">
        <v>52</v>
      </c>
      <c r="Q13" s="29" t="s">
        <v>21</v>
      </c>
      <c r="R13" s="35" t="s">
        <v>61</v>
      </c>
      <c r="S13" s="36" t="s">
        <v>70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126</v>
      </c>
      <c r="AF13" s="32" t="s">
        <v>127</v>
      </c>
      <c r="AG13" s="32"/>
      <c r="AH13" s="32" t="s">
        <v>128</v>
      </c>
      <c r="AI13" s="33" t="s">
        <v>129</v>
      </c>
      <c r="AJ13" s="32" t="s">
        <v>130</v>
      </c>
      <c r="AK13" s="32" t="s">
        <v>131</v>
      </c>
      <c r="AL13" s="32"/>
      <c r="AM13" s="32" t="s">
        <v>132</v>
      </c>
      <c r="AN13" s="32" t="s">
        <v>133</v>
      </c>
      <c r="AO13" s="32" t="s">
        <v>134</v>
      </c>
      <c r="AP13" s="33"/>
      <c r="AQ13" s="32"/>
      <c r="AR13" s="32"/>
      <c r="AS13" s="32"/>
      <c r="AT13" s="32"/>
      <c r="AU13" s="32"/>
      <c r="AV13" s="32"/>
      <c r="AW13" s="32"/>
      <c r="AX13" s="32"/>
      <c r="AY13" s="7" t="s">
        <v>155</v>
      </c>
    </row>
    <row r="14" spans="1:51" x14ac:dyDescent="0.2">
      <c r="A14" s="6">
        <v>11</v>
      </c>
      <c r="B14" s="13">
        <v>0.3263888888888889</v>
      </c>
      <c r="C14" s="6">
        <v>6</v>
      </c>
      <c r="D14" s="6">
        <v>64</v>
      </c>
      <c r="E14" s="6">
        <v>2</v>
      </c>
      <c r="F14" s="6">
        <v>11</v>
      </c>
      <c r="G14" s="6">
        <f t="shared" si="9"/>
        <v>8</v>
      </c>
      <c r="H14" s="6">
        <f t="shared" si="10"/>
        <v>75</v>
      </c>
      <c r="I14" s="6">
        <f t="shared" si="11"/>
        <v>155</v>
      </c>
      <c r="J14" s="6">
        <v>1</v>
      </c>
      <c r="K14" s="6">
        <v>2</v>
      </c>
      <c r="L14" s="6">
        <v>2</v>
      </c>
      <c r="M14" s="16"/>
      <c r="N14" s="3"/>
      <c r="P14" s="28" t="s">
        <v>53</v>
      </c>
      <c r="Q14" s="29" t="s">
        <v>21</v>
      </c>
      <c r="R14" s="35" t="s">
        <v>62</v>
      </c>
      <c r="S14" s="36" t="s">
        <v>71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 t="s">
        <v>135</v>
      </c>
      <c r="AK14" s="32" t="s">
        <v>136</v>
      </c>
      <c r="AL14" s="32"/>
      <c r="AM14" s="32" t="s">
        <v>136</v>
      </c>
      <c r="AN14" s="32" t="s">
        <v>137</v>
      </c>
      <c r="AO14" s="32" t="s">
        <v>138</v>
      </c>
      <c r="AP14" s="33"/>
      <c r="AQ14" s="32"/>
      <c r="AR14" s="32"/>
      <c r="AS14" s="32"/>
      <c r="AT14" s="32"/>
      <c r="AU14" s="32"/>
      <c r="AV14" s="32"/>
      <c r="AW14" s="32"/>
      <c r="AX14" s="32"/>
      <c r="AY14" s="7" t="s">
        <v>156</v>
      </c>
    </row>
    <row r="15" spans="1:51" ht="18" thickBot="1" x14ac:dyDescent="0.25">
      <c r="A15" s="6">
        <v>12</v>
      </c>
      <c r="B15" s="12">
        <v>0.3263888888888889</v>
      </c>
      <c r="C15" s="5">
        <v>7</v>
      </c>
      <c r="D15" s="5">
        <v>58</v>
      </c>
      <c r="E15" s="5">
        <v>1</v>
      </c>
      <c r="F15" s="5">
        <v>5</v>
      </c>
      <c r="G15" s="6">
        <f t="shared" si="9"/>
        <v>8</v>
      </c>
      <c r="H15" s="6">
        <f t="shared" si="10"/>
        <v>63</v>
      </c>
      <c r="I15" s="6">
        <f t="shared" si="11"/>
        <v>143</v>
      </c>
      <c r="J15" s="6">
        <v>0</v>
      </c>
      <c r="K15" s="6">
        <v>1</v>
      </c>
      <c r="L15" s="6">
        <v>3</v>
      </c>
      <c r="M15" s="18"/>
      <c r="N15" s="3"/>
      <c r="P15" s="28" t="s">
        <v>43</v>
      </c>
      <c r="Q15" s="29" t="s">
        <v>21</v>
      </c>
      <c r="R15" s="35" t="s">
        <v>160</v>
      </c>
      <c r="S15" s="36" t="s">
        <v>248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 t="s">
        <v>104</v>
      </c>
      <c r="AL15" s="32"/>
      <c r="AM15" s="32" t="s">
        <v>139</v>
      </c>
      <c r="AN15" s="32" t="s">
        <v>140</v>
      </c>
      <c r="AO15" s="32" t="s">
        <v>141</v>
      </c>
      <c r="AP15" s="32" t="s">
        <v>142</v>
      </c>
      <c r="AQ15" s="33" t="s">
        <v>143</v>
      </c>
      <c r="AR15" s="32" t="s">
        <v>171</v>
      </c>
      <c r="AS15" s="40"/>
      <c r="AT15" s="32" t="s">
        <v>172</v>
      </c>
      <c r="AU15" s="32" t="s">
        <v>173</v>
      </c>
      <c r="AV15" s="32" t="s">
        <v>174</v>
      </c>
      <c r="AW15" s="32"/>
      <c r="AX15" s="32"/>
      <c r="AY15" s="7" t="s">
        <v>187</v>
      </c>
    </row>
    <row r="16" spans="1:51" ht="18" thickBot="1" x14ac:dyDescent="0.25">
      <c r="A16" s="6">
        <v>13</v>
      </c>
      <c r="B16" s="12">
        <v>0.3611111111111111</v>
      </c>
      <c r="C16" s="6">
        <v>6</v>
      </c>
      <c r="D16" s="6">
        <v>36</v>
      </c>
      <c r="E16" s="6">
        <v>1</v>
      </c>
      <c r="F16" s="6">
        <v>2</v>
      </c>
      <c r="G16" s="6">
        <f t="shared" si="9"/>
        <v>7</v>
      </c>
      <c r="H16" s="6">
        <f t="shared" si="10"/>
        <v>38</v>
      </c>
      <c r="I16" s="6">
        <f t="shared" si="11"/>
        <v>108</v>
      </c>
      <c r="J16" s="6">
        <v>0</v>
      </c>
      <c r="K16" s="6">
        <v>1</v>
      </c>
      <c r="L16" s="6">
        <v>2</v>
      </c>
      <c r="M16" s="18"/>
      <c r="N16" s="3"/>
      <c r="P16" s="28" t="s">
        <v>44</v>
      </c>
      <c r="Q16" s="29" t="s">
        <v>21</v>
      </c>
      <c r="R16" s="35" t="s">
        <v>161</v>
      </c>
      <c r="S16" s="36" t="s">
        <v>249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 t="s">
        <v>104</v>
      </c>
      <c r="AM16" s="32" t="s">
        <v>144</v>
      </c>
      <c r="AN16" s="32" t="s">
        <v>145</v>
      </c>
      <c r="AO16" s="32" t="s">
        <v>144</v>
      </c>
      <c r="AP16" s="32" t="s">
        <v>145</v>
      </c>
      <c r="AQ16" s="32" t="s">
        <v>146</v>
      </c>
      <c r="AR16" s="39" t="s">
        <v>175</v>
      </c>
      <c r="AS16" s="42"/>
      <c r="AT16" s="34" t="s">
        <v>176</v>
      </c>
      <c r="AU16" s="32" t="s">
        <v>177</v>
      </c>
      <c r="AV16" s="32" t="s">
        <v>178</v>
      </c>
      <c r="AW16" s="32"/>
      <c r="AX16" s="32"/>
      <c r="AY16" s="7" t="s">
        <v>188</v>
      </c>
    </row>
    <row r="17" spans="1:51" x14ac:dyDescent="0.2">
      <c r="A17" s="6">
        <v>14</v>
      </c>
      <c r="B17" s="12"/>
      <c r="C17" s="5"/>
      <c r="D17" s="5"/>
      <c r="E17" s="5"/>
      <c r="F17" s="5"/>
      <c r="G17" s="6"/>
      <c r="H17" s="6"/>
      <c r="I17" s="6"/>
      <c r="J17" s="5"/>
      <c r="K17" s="5"/>
      <c r="L17" s="5"/>
      <c r="M17" s="18" t="s">
        <v>17</v>
      </c>
      <c r="N17" s="3"/>
      <c r="P17" s="28" t="s">
        <v>45</v>
      </c>
      <c r="Q17" s="29" t="s">
        <v>21</v>
      </c>
      <c r="R17" s="35">
        <v>10</v>
      </c>
      <c r="S17" s="36" t="s">
        <v>250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41"/>
      <c r="AT17" s="32" t="s">
        <v>179</v>
      </c>
      <c r="AU17" s="32" t="s">
        <v>180</v>
      </c>
      <c r="AV17" s="32" t="s">
        <v>181</v>
      </c>
      <c r="AW17" s="32"/>
      <c r="AX17" s="32"/>
      <c r="AY17" s="7" t="s">
        <v>189</v>
      </c>
    </row>
    <row r="18" spans="1:51" x14ac:dyDescent="0.2">
      <c r="A18" s="6">
        <v>15</v>
      </c>
      <c r="B18" s="13">
        <v>0.50694444444444442</v>
      </c>
      <c r="C18" s="5">
        <v>4</v>
      </c>
      <c r="D18" s="5">
        <v>33</v>
      </c>
      <c r="E18" s="5">
        <v>0</v>
      </c>
      <c r="F18" s="5">
        <v>0</v>
      </c>
      <c r="G18" s="6">
        <f t="shared" si="9"/>
        <v>4</v>
      </c>
      <c r="H18" s="6">
        <f t="shared" si="10"/>
        <v>33</v>
      </c>
      <c r="I18" s="6">
        <f t="shared" si="11"/>
        <v>73</v>
      </c>
      <c r="J18" s="5">
        <v>0</v>
      </c>
      <c r="K18" s="5">
        <v>0</v>
      </c>
      <c r="L18" s="5">
        <v>2</v>
      </c>
      <c r="M18" s="17"/>
      <c r="N18" s="3"/>
      <c r="P18" s="28" t="s">
        <v>46</v>
      </c>
      <c r="Q18" s="29" t="s">
        <v>21</v>
      </c>
      <c r="R18" s="38" t="s">
        <v>247</v>
      </c>
      <c r="S18" s="38" t="s">
        <v>251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 t="s">
        <v>182</v>
      </c>
      <c r="AV18" s="32" t="s">
        <v>183</v>
      </c>
      <c r="AW18" s="33"/>
      <c r="AX18" s="32" t="s">
        <v>184</v>
      </c>
      <c r="AY18" s="7" t="s">
        <v>253</v>
      </c>
    </row>
    <row r="19" spans="1:51" x14ac:dyDescent="0.2">
      <c r="A19" s="6">
        <v>16</v>
      </c>
      <c r="B19" s="13">
        <v>0.3263888888888889</v>
      </c>
      <c r="C19" s="5">
        <v>3</v>
      </c>
      <c r="D19" s="5">
        <v>35</v>
      </c>
      <c r="E19" s="5">
        <v>1</v>
      </c>
      <c r="F19" s="5">
        <v>3</v>
      </c>
      <c r="G19" s="6">
        <f t="shared" si="9"/>
        <v>4</v>
      </c>
      <c r="H19" s="6">
        <f t="shared" si="10"/>
        <v>38</v>
      </c>
      <c r="I19" s="6">
        <f t="shared" si="11"/>
        <v>78</v>
      </c>
      <c r="J19" s="5">
        <v>0</v>
      </c>
      <c r="K19" s="5">
        <v>1</v>
      </c>
      <c r="L19" s="5">
        <v>3</v>
      </c>
      <c r="M19" s="18"/>
      <c r="N19" s="3"/>
      <c r="P19" s="28" t="s">
        <v>47</v>
      </c>
      <c r="Q19" s="29" t="s">
        <v>21</v>
      </c>
      <c r="R19" s="35">
        <v>15</v>
      </c>
      <c r="S19" s="36" t="s">
        <v>252</v>
      </c>
      <c r="T19" s="32"/>
      <c r="U19" s="32"/>
      <c r="V19" s="33"/>
      <c r="W19" s="32"/>
      <c r="X19" s="32"/>
      <c r="Y19" s="33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185</v>
      </c>
      <c r="AY19" s="7" t="s">
        <v>254</v>
      </c>
    </row>
    <row r="20" spans="1:51" x14ac:dyDescent="0.2">
      <c r="A20" s="6">
        <v>17</v>
      </c>
      <c r="B20" s="13">
        <v>0.33333333333333331</v>
      </c>
      <c r="C20" s="6">
        <v>4</v>
      </c>
      <c r="D20" s="6">
        <v>40</v>
      </c>
      <c r="E20" s="6">
        <v>1</v>
      </c>
      <c r="F20" s="6">
        <v>4</v>
      </c>
      <c r="G20" s="6">
        <f t="shared" si="9"/>
        <v>5</v>
      </c>
      <c r="H20" s="6">
        <f t="shared" si="10"/>
        <v>44</v>
      </c>
      <c r="I20" s="6">
        <f t="shared" si="11"/>
        <v>94</v>
      </c>
      <c r="J20" s="6">
        <v>0</v>
      </c>
      <c r="K20" s="6">
        <v>2</v>
      </c>
      <c r="L20" s="6">
        <v>4</v>
      </c>
      <c r="M20" s="18"/>
      <c r="N20" s="3"/>
      <c r="P20" s="28" t="s">
        <v>48</v>
      </c>
      <c r="Q20" s="29"/>
      <c r="R20" s="38" t="s">
        <v>24</v>
      </c>
      <c r="S20" s="38" t="s">
        <v>24</v>
      </c>
      <c r="T20" s="32"/>
      <c r="U20" s="32"/>
      <c r="V20" s="32"/>
      <c r="W20" s="33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186</v>
      </c>
      <c r="AY20" s="7" t="s">
        <v>24</v>
      </c>
    </row>
    <row r="21" spans="1:51" x14ac:dyDescent="0.2">
      <c r="A21" s="6">
        <v>18</v>
      </c>
      <c r="B21" s="13">
        <v>0.33333333333333331</v>
      </c>
      <c r="C21" s="5">
        <v>4</v>
      </c>
      <c r="D21" s="5">
        <v>24</v>
      </c>
      <c r="E21" s="5">
        <v>2</v>
      </c>
      <c r="F21" s="5">
        <v>7</v>
      </c>
      <c r="G21" s="6">
        <f t="shared" si="9"/>
        <v>6</v>
      </c>
      <c r="H21" s="6">
        <f t="shared" si="10"/>
        <v>31</v>
      </c>
      <c r="I21" s="6">
        <f t="shared" si="11"/>
        <v>91</v>
      </c>
      <c r="J21" s="5">
        <v>1</v>
      </c>
      <c r="K21" s="5">
        <v>3</v>
      </c>
      <c r="L21" s="5">
        <v>3</v>
      </c>
      <c r="M21" s="16"/>
      <c r="N21" s="3"/>
      <c r="P21" s="28"/>
      <c r="Q21" s="29"/>
      <c r="R21" s="35"/>
      <c r="S21" s="36"/>
      <c r="T21" s="32"/>
      <c r="U21" s="32"/>
      <c r="V21" s="32"/>
      <c r="W21" s="32"/>
      <c r="X21" s="32"/>
      <c r="Y21" s="32"/>
      <c r="Z21" s="32"/>
      <c r="AA21" s="32"/>
      <c r="AB21" s="32"/>
      <c r="AC21" s="33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7"/>
    </row>
    <row r="22" spans="1:51" x14ac:dyDescent="0.2">
      <c r="A22" s="6">
        <v>19</v>
      </c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18" t="s">
        <v>17</v>
      </c>
      <c r="N22" s="3"/>
      <c r="P22" s="28" t="s">
        <v>162</v>
      </c>
      <c r="Q22" s="29" t="s">
        <v>22</v>
      </c>
      <c r="R22" s="38" t="s">
        <v>190</v>
      </c>
      <c r="S22" s="43" t="s">
        <v>190</v>
      </c>
      <c r="T22" s="32" t="s">
        <v>199</v>
      </c>
      <c r="U22" s="32" t="s">
        <v>200</v>
      </c>
      <c r="V22" s="32" t="s">
        <v>201</v>
      </c>
      <c r="W22" s="32" t="s">
        <v>202</v>
      </c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7" t="s">
        <v>190</v>
      </c>
    </row>
    <row r="23" spans="1:51" x14ac:dyDescent="0.2">
      <c r="A23" s="6">
        <v>20</v>
      </c>
      <c r="B23" s="12">
        <v>0.36805555555555558</v>
      </c>
      <c r="C23" s="6">
        <v>5</v>
      </c>
      <c r="D23" s="6">
        <v>37</v>
      </c>
      <c r="E23" s="6">
        <v>2</v>
      </c>
      <c r="F23" s="6">
        <v>12</v>
      </c>
      <c r="G23" s="6">
        <f t="shared" si="9"/>
        <v>7</v>
      </c>
      <c r="H23" s="6">
        <f t="shared" si="10"/>
        <v>49</v>
      </c>
      <c r="I23" s="6">
        <f t="shared" si="11"/>
        <v>119</v>
      </c>
      <c r="J23" s="6">
        <v>0</v>
      </c>
      <c r="K23" s="6">
        <v>0</v>
      </c>
      <c r="L23" s="6">
        <v>2</v>
      </c>
      <c r="M23" s="18"/>
      <c r="N23" s="3"/>
      <c r="P23" s="28" t="s">
        <v>163</v>
      </c>
      <c r="Q23" s="29" t="s">
        <v>22</v>
      </c>
      <c r="R23" s="35" t="s">
        <v>165</v>
      </c>
      <c r="S23" s="36" t="s">
        <v>191</v>
      </c>
      <c r="T23" s="32"/>
      <c r="U23" s="32" t="s">
        <v>203</v>
      </c>
      <c r="V23" s="32" t="s">
        <v>204</v>
      </c>
      <c r="W23" s="32" t="s">
        <v>205</v>
      </c>
      <c r="X23" s="32" t="s">
        <v>205</v>
      </c>
      <c r="Y23" s="32" t="s">
        <v>206</v>
      </c>
      <c r="Z23" s="32"/>
      <c r="AA23" s="32" t="s">
        <v>206</v>
      </c>
      <c r="AB23" s="33" t="s">
        <v>206</v>
      </c>
      <c r="AC23" s="32" t="s">
        <v>206</v>
      </c>
      <c r="AD23" s="32" t="s">
        <v>207</v>
      </c>
      <c r="AE23" s="32" t="s">
        <v>208</v>
      </c>
      <c r="AF23" s="32" t="s">
        <v>206</v>
      </c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7" t="s">
        <v>240</v>
      </c>
    </row>
    <row r="24" spans="1:51" x14ac:dyDescent="0.2">
      <c r="A24" s="6">
        <v>21</v>
      </c>
      <c r="B24" s="13">
        <v>0.39583333333333331</v>
      </c>
      <c r="C24" s="5">
        <v>5</v>
      </c>
      <c r="D24" s="5">
        <v>40</v>
      </c>
      <c r="E24" s="5">
        <v>2</v>
      </c>
      <c r="F24" s="5">
        <v>15</v>
      </c>
      <c r="G24" s="6">
        <f t="shared" si="9"/>
        <v>7</v>
      </c>
      <c r="H24" s="6">
        <f t="shared" si="10"/>
        <v>55</v>
      </c>
      <c r="I24" s="6">
        <f t="shared" si="11"/>
        <v>125</v>
      </c>
      <c r="J24" s="5">
        <v>1</v>
      </c>
      <c r="K24" s="5">
        <v>0</v>
      </c>
      <c r="L24" s="5">
        <v>2</v>
      </c>
      <c r="M24" s="18"/>
      <c r="N24" s="3"/>
      <c r="P24" s="28" t="s">
        <v>26</v>
      </c>
      <c r="Q24" s="29" t="s">
        <v>22</v>
      </c>
      <c r="R24" s="35">
        <v>18</v>
      </c>
      <c r="S24" s="36">
        <v>139</v>
      </c>
      <c r="T24" s="32"/>
      <c r="U24" s="32"/>
      <c r="V24" s="32"/>
      <c r="W24" s="32" t="s">
        <v>209</v>
      </c>
      <c r="X24" s="32"/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7" t="s">
        <v>241</v>
      </c>
    </row>
    <row r="25" spans="1:51" x14ac:dyDescent="0.2">
      <c r="A25" s="6">
        <v>22</v>
      </c>
      <c r="B25" s="13">
        <v>0.3125</v>
      </c>
      <c r="C25" s="5">
        <v>4</v>
      </c>
      <c r="D25" s="5">
        <v>72</v>
      </c>
      <c r="E25" s="5">
        <v>2</v>
      </c>
      <c r="F25" s="5">
        <v>30</v>
      </c>
      <c r="G25" s="6">
        <f t="shared" si="9"/>
        <v>6</v>
      </c>
      <c r="H25" s="6">
        <f t="shared" si="10"/>
        <v>102</v>
      </c>
      <c r="I25" s="6">
        <f t="shared" si="11"/>
        <v>162</v>
      </c>
      <c r="J25" s="5">
        <v>1</v>
      </c>
      <c r="K25" s="5">
        <v>1</v>
      </c>
      <c r="L25" s="5">
        <v>4</v>
      </c>
      <c r="M25" s="16"/>
      <c r="N25" s="3"/>
      <c r="P25" s="28" t="s">
        <v>27</v>
      </c>
      <c r="Q25" s="29" t="s">
        <v>22</v>
      </c>
      <c r="R25" s="35" t="s">
        <v>166</v>
      </c>
      <c r="S25" s="36" t="s">
        <v>192</v>
      </c>
      <c r="T25" s="32"/>
      <c r="U25" s="32"/>
      <c r="V25" s="32"/>
      <c r="W25" s="32"/>
      <c r="X25" s="32" t="s">
        <v>210</v>
      </c>
      <c r="Y25" s="32" t="s">
        <v>211</v>
      </c>
      <c r="Z25" s="32"/>
      <c r="AA25" s="32" t="s">
        <v>212</v>
      </c>
      <c r="AB25" s="32" t="s">
        <v>209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7" t="s">
        <v>189</v>
      </c>
    </row>
    <row r="26" spans="1:51" x14ac:dyDescent="0.2">
      <c r="A26" s="6">
        <v>23</v>
      </c>
      <c r="B26" s="13">
        <v>0.3611111111111111</v>
      </c>
      <c r="C26" s="5">
        <v>2</v>
      </c>
      <c r="D26" s="5">
        <v>29</v>
      </c>
      <c r="E26" s="5">
        <v>1</v>
      </c>
      <c r="F26" s="5">
        <v>14</v>
      </c>
      <c r="G26" s="6">
        <f t="shared" si="9"/>
        <v>3</v>
      </c>
      <c r="H26" s="6">
        <f t="shared" si="10"/>
        <v>43</v>
      </c>
      <c r="I26" s="6">
        <f t="shared" si="11"/>
        <v>73</v>
      </c>
      <c r="J26" s="5">
        <v>0</v>
      </c>
      <c r="K26" s="5">
        <v>0</v>
      </c>
      <c r="L26" s="5">
        <v>2</v>
      </c>
      <c r="M26" s="16"/>
      <c r="N26" s="3"/>
      <c r="P26" s="28" t="s">
        <v>28</v>
      </c>
      <c r="Q26" s="29" t="s">
        <v>22</v>
      </c>
      <c r="R26" s="35">
        <v>10</v>
      </c>
      <c r="S26" s="36" t="s">
        <v>193</v>
      </c>
      <c r="T26" s="32"/>
      <c r="U26" s="32"/>
      <c r="V26" s="32"/>
      <c r="W26" s="32"/>
      <c r="X26" s="32"/>
      <c r="Y26" s="32"/>
      <c r="Z26" s="32"/>
      <c r="AA26" s="32"/>
      <c r="AB26" s="33"/>
      <c r="AC26" s="32" t="s">
        <v>213</v>
      </c>
      <c r="AD26" s="32" t="s">
        <v>210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32"/>
      <c r="AR26" s="32"/>
      <c r="AS26" s="32"/>
      <c r="AT26" s="32"/>
      <c r="AU26" s="32"/>
      <c r="AV26" s="32"/>
      <c r="AW26" s="32"/>
      <c r="AX26" s="32"/>
      <c r="AY26" s="7" t="s">
        <v>189</v>
      </c>
    </row>
    <row r="27" spans="1:51" x14ac:dyDescent="0.2">
      <c r="A27" s="6">
        <v>24</v>
      </c>
      <c r="B27" s="13">
        <v>0.3125</v>
      </c>
      <c r="C27" s="5">
        <v>2</v>
      </c>
      <c r="D27" s="5">
        <v>55</v>
      </c>
      <c r="E27" s="5">
        <v>3</v>
      </c>
      <c r="F27" s="5">
        <v>41</v>
      </c>
      <c r="G27" s="6">
        <f t="shared" si="9"/>
        <v>5</v>
      </c>
      <c r="H27" s="6">
        <f t="shared" si="10"/>
        <v>96</v>
      </c>
      <c r="I27" s="6">
        <f t="shared" si="11"/>
        <v>146</v>
      </c>
      <c r="J27" s="5">
        <v>0</v>
      </c>
      <c r="K27" s="5">
        <v>0</v>
      </c>
      <c r="L27" s="5">
        <v>4</v>
      </c>
      <c r="M27" s="16"/>
      <c r="N27" s="3"/>
      <c r="P27" s="28" t="s">
        <v>164</v>
      </c>
      <c r="Q27" s="29" t="s">
        <v>22</v>
      </c>
      <c r="R27" s="35">
        <v>10</v>
      </c>
      <c r="S27" s="36" t="s">
        <v>194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 t="s">
        <v>214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/>
      <c r="AV27" s="32"/>
      <c r="AW27" s="32"/>
      <c r="AX27" s="32"/>
      <c r="AY27" s="7" t="s">
        <v>189</v>
      </c>
    </row>
    <row r="28" spans="1:51" x14ac:dyDescent="0.2">
      <c r="A28" s="6">
        <v>25</v>
      </c>
      <c r="B28" s="12">
        <v>0.31944444444444448</v>
      </c>
      <c r="C28" s="5">
        <v>2</v>
      </c>
      <c r="D28" s="5">
        <v>37</v>
      </c>
      <c r="E28" s="5">
        <v>3</v>
      </c>
      <c r="F28" s="5">
        <v>29</v>
      </c>
      <c r="G28" s="6">
        <f t="shared" si="9"/>
        <v>5</v>
      </c>
      <c r="H28" s="6">
        <f t="shared" si="10"/>
        <v>66</v>
      </c>
      <c r="I28" s="6">
        <f t="shared" si="11"/>
        <v>116</v>
      </c>
      <c r="J28" s="5">
        <v>0</v>
      </c>
      <c r="K28" s="5">
        <v>0</v>
      </c>
      <c r="L28" s="6">
        <v>1</v>
      </c>
      <c r="M28" s="16"/>
      <c r="N28" s="3"/>
      <c r="P28" s="28" t="s">
        <v>32</v>
      </c>
      <c r="Q28" s="29" t="s">
        <v>22</v>
      </c>
      <c r="R28" s="35" t="s">
        <v>167</v>
      </c>
      <c r="S28" s="36" t="s">
        <v>195</v>
      </c>
      <c r="T28" s="32"/>
      <c r="U28" s="32"/>
      <c r="V28" s="32"/>
      <c r="W28" s="32"/>
      <c r="X28" s="32"/>
      <c r="Y28" s="32"/>
      <c r="Z28" s="32"/>
      <c r="AA28" s="33"/>
      <c r="AB28" s="32"/>
      <c r="AC28" s="32"/>
      <c r="AD28" s="32"/>
      <c r="AE28" s="32"/>
      <c r="AF28" s="32"/>
      <c r="AG28" s="32"/>
      <c r="AH28" s="32"/>
      <c r="AI28" s="32"/>
      <c r="AJ28" s="32" t="s">
        <v>215</v>
      </c>
      <c r="AK28" s="32" t="s">
        <v>216</v>
      </c>
      <c r="AL28" s="32"/>
      <c r="AM28" s="33"/>
      <c r="AN28" s="33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7" t="s">
        <v>242</v>
      </c>
    </row>
    <row r="29" spans="1:51" x14ac:dyDescent="0.2">
      <c r="A29" s="6">
        <v>26</v>
      </c>
      <c r="B29" s="12"/>
      <c r="C29" s="5"/>
      <c r="D29" s="5"/>
      <c r="E29" s="5"/>
      <c r="F29" s="5"/>
      <c r="G29" s="6"/>
      <c r="H29" s="6"/>
      <c r="I29" s="6"/>
      <c r="J29" s="5"/>
      <c r="K29" s="5"/>
      <c r="L29" s="6"/>
      <c r="M29" s="18" t="s">
        <v>158</v>
      </c>
      <c r="N29" s="3"/>
      <c r="P29" s="28" t="s">
        <v>33</v>
      </c>
      <c r="Q29" s="29" t="s">
        <v>22</v>
      </c>
      <c r="R29" s="35" t="s">
        <v>168</v>
      </c>
      <c r="S29" s="36" t="s">
        <v>196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 t="s">
        <v>203</v>
      </c>
      <c r="AK29" s="32" t="s">
        <v>217</v>
      </c>
      <c r="AL29" s="32"/>
      <c r="AM29" s="32" t="s">
        <v>218</v>
      </c>
      <c r="AN29" s="32" t="s">
        <v>219</v>
      </c>
      <c r="AO29" s="32" t="s">
        <v>220</v>
      </c>
      <c r="AP29" s="32" t="s">
        <v>221</v>
      </c>
      <c r="AQ29" s="33" t="s">
        <v>225</v>
      </c>
      <c r="AR29" s="32" t="s">
        <v>222</v>
      </c>
      <c r="AS29" s="32"/>
      <c r="AT29" s="32" t="s">
        <v>223</v>
      </c>
      <c r="AU29" s="32" t="s">
        <v>224</v>
      </c>
      <c r="AV29" s="32" t="s">
        <v>224</v>
      </c>
      <c r="AW29" s="32"/>
      <c r="AX29" s="33"/>
      <c r="AY29" s="7" t="s">
        <v>243</v>
      </c>
    </row>
    <row r="30" spans="1:51" x14ac:dyDescent="0.2">
      <c r="A30" s="6">
        <v>27</v>
      </c>
      <c r="B30" s="13">
        <v>0.35416666666666669</v>
      </c>
      <c r="C30" s="5">
        <v>3</v>
      </c>
      <c r="D30" s="5">
        <v>18</v>
      </c>
      <c r="E30" s="5">
        <v>2</v>
      </c>
      <c r="F30" s="5">
        <v>37</v>
      </c>
      <c r="G30" s="6">
        <f t="shared" si="9"/>
        <v>5</v>
      </c>
      <c r="H30" s="6">
        <f t="shared" si="10"/>
        <v>55</v>
      </c>
      <c r="I30" s="6">
        <f t="shared" si="11"/>
        <v>105</v>
      </c>
      <c r="J30" s="5">
        <v>0</v>
      </c>
      <c r="K30" s="5">
        <v>0</v>
      </c>
      <c r="L30" s="5">
        <v>1</v>
      </c>
      <c r="M30" s="17"/>
      <c r="N30" s="3"/>
      <c r="P30" s="28" t="s">
        <v>34</v>
      </c>
      <c r="Q30" s="29" t="s">
        <v>22</v>
      </c>
      <c r="R30" s="35" t="s">
        <v>169</v>
      </c>
      <c r="S30" s="36" t="s">
        <v>197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 t="s">
        <v>203</v>
      </c>
      <c r="AM30" s="32" t="s">
        <v>226</v>
      </c>
      <c r="AN30" s="32" t="s">
        <v>227</v>
      </c>
      <c r="AO30" s="32" t="s">
        <v>228</v>
      </c>
      <c r="AP30" s="32"/>
      <c r="AQ30" s="32" t="s">
        <v>229</v>
      </c>
      <c r="AR30" s="33" t="s">
        <v>230</v>
      </c>
      <c r="AS30" s="32"/>
      <c r="AT30" s="32"/>
      <c r="AU30" s="32"/>
      <c r="AV30" s="32"/>
      <c r="AW30" s="32"/>
      <c r="AX30" s="33"/>
      <c r="AY30" s="7" t="s">
        <v>244</v>
      </c>
    </row>
    <row r="31" spans="1:51" x14ac:dyDescent="0.2">
      <c r="A31" s="6">
        <v>28</v>
      </c>
      <c r="B31" s="12">
        <v>0.3611111111111111</v>
      </c>
      <c r="C31" s="5">
        <v>4</v>
      </c>
      <c r="D31" s="5">
        <v>24</v>
      </c>
      <c r="E31" s="5">
        <v>2</v>
      </c>
      <c r="F31" s="5">
        <v>27</v>
      </c>
      <c r="G31" s="6">
        <f t="shared" si="9"/>
        <v>6</v>
      </c>
      <c r="H31" s="6">
        <f t="shared" si="10"/>
        <v>51</v>
      </c>
      <c r="I31" s="6">
        <f t="shared" si="11"/>
        <v>111</v>
      </c>
      <c r="J31" s="5">
        <v>0</v>
      </c>
      <c r="K31" s="5">
        <v>1</v>
      </c>
      <c r="L31" s="6">
        <v>2</v>
      </c>
      <c r="M31" s="16"/>
      <c r="N31" s="3"/>
      <c r="P31" s="28" t="s">
        <v>35</v>
      </c>
      <c r="Q31" s="29" t="s">
        <v>22</v>
      </c>
      <c r="R31" s="35" t="s">
        <v>170</v>
      </c>
      <c r="S31" s="36" t="s">
        <v>198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 t="s">
        <v>231</v>
      </c>
      <c r="AR31" s="32" t="s">
        <v>232</v>
      </c>
      <c r="AS31" s="32"/>
      <c r="AT31" s="32" t="s">
        <v>233</v>
      </c>
      <c r="AU31" s="32" t="s">
        <v>234</v>
      </c>
      <c r="AV31" s="32" t="s">
        <v>235</v>
      </c>
      <c r="AW31" s="32"/>
      <c r="AX31" s="32" t="s">
        <v>236</v>
      </c>
      <c r="AY31" s="7" t="s">
        <v>245</v>
      </c>
    </row>
    <row r="32" spans="1:51" x14ac:dyDescent="0.2">
      <c r="A32" s="6">
        <v>29</v>
      </c>
      <c r="B32" s="13">
        <v>0.34722222222222227</v>
      </c>
      <c r="C32" s="5">
        <v>4</v>
      </c>
      <c r="D32" s="5">
        <v>14</v>
      </c>
      <c r="E32" s="5">
        <v>2</v>
      </c>
      <c r="F32" s="5">
        <v>23</v>
      </c>
      <c r="G32" s="6">
        <f t="shared" si="9"/>
        <v>6</v>
      </c>
      <c r="H32" s="6">
        <f t="shared" si="10"/>
        <v>37</v>
      </c>
      <c r="I32" s="6">
        <f t="shared" si="11"/>
        <v>97</v>
      </c>
      <c r="J32" s="5">
        <v>0</v>
      </c>
      <c r="K32" s="5">
        <v>1</v>
      </c>
      <c r="L32" s="5">
        <v>2</v>
      </c>
      <c r="M32" s="16"/>
      <c r="N32" s="3"/>
      <c r="P32" s="28" t="s">
        <v>36</v>
      </c>
      <c r="Q32" s="29"/>
      <c r="R32" s="38" t="s">
        <v>24</v>
      </c>
      <c r="S32" s="38" t="s">
        <v>24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 t="s">
        <v>237</v>
      </c>
      <c r="AY32" s="7" t="s">
        <v>24</v>
      </c>
    </row>
    <row r="33" spans="1:51" x14ac:dyDescent="0.2">
      <c r="A33" s="6">
        <v>30</v>
      </c>
      <c r="B33" s="13"/>
      <c r="C33" s="5"/>
      <c r="D33" s="5"/>
      <c r="E33" s="5"/>
      <c r="F33" s="5"/>
      <c r="G33" s="6"/>
      <c r="H33" s="6"/>
      <c r="I33" s="6"/>
      <c r="J33" s="5"/>
      <c r="K33" s="5"/>
      <c r="L33" s="5"/>
      <c r="M33" s="18" t="s">
        <v>17</v>
      </c>
      <c r="N33" s="3"/>
      <c r="P33" s="28" t="s">
        <v>39</v>
      </c>
      <c r="Q33" s="29"/>
      <c r="R33" s="38" t="s">
        <v>24</v>
      </c>
      <c r="S33" s="38" t="s">
        <v>24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203</v>
      </c>
      <c r="AX33" s="32" t="s">
        <v>238</v>
      </c>
      <c r="AY33" s="7" t="s">
        <v>24</v>
      </c>
    </row>
    <row r="34" spans="1:51" x14ac:dyDescent="0.2">
      <c r="A34" s="6">
        <v>31</v>
      </c>
      <c r="B34" s="13">
        <v>0.63194444444444442</v>
      </c>
      <c r="C34" s="6">
        <v>3</v>
      </c>
      <c r="D34" s="6">
        <v>8</v>
      </c>
      <c r="E34" s="6">
        <v>4</v>
      </c>
      <c r="F34" s="6">
        <v>31</v>
      </c>
      <c r="G34" s="6">
        <f t="shared" si="9"/>
        <v>7</v>
      </c>
      <c r="H34" s="6">
        <f t="shared" si="10"/>
        <v>39</v>
      </c>
      <c r="I34" s="6">
        <f t="shared" si="11"/>
        <v>109</v>
      </c>
      <c r="J34" s="5">
        <v>0</v>
      </c>
      <c r="K34" s="5">
        <v>0</v>
      </c>
      <c r="L34" s="5">
        <v>2</v>
      </c>
      <c r="M34" s="17"/>
      <c r="N34" s="3"/>
      <c r="P34" s="28" t="s">
        <v>40</v>
      </c>
      <c r="Q34" s="28"/>
      <c r="R34" s="38" t="s">
        <v>24</v>
      </c>
      <c r="S34" s="38" t="s">
        <v>24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 t="s">
        <v>203</v>
      </c>
      <c r="AX34" s="32" t="s">
        <v>239</v>
      </c>
      <c r="AY34" s="7" t="s">
        <v>24</v>
      </c>
    </row>
    <row r="35" spans="1:51" x14ac:dyDescent="0.2">
      <c r="A35" s="2" t="s">
        <v>15</v>
      </c>
      <c r="C35" s="6">
        <f>SUM(C4:C34)*10+SUM(D4:D34)</f>
        <v>2019</v>
      </c>
      <c r="D35" s="1"/>
      <c r="E35" s="6">
        <f>SUM(E4:E34)*10+SUM(F4:F34)</f>
        <v>863</v>
      </c>
      <c r="F35" s="1"/>
      <c r="G35" s="6">
        <f>SUM(G4:G34)*10+SUM(H4:H34)</f>
        <v>2882</v>
      </c>
      <c r="H35" s="1"/>
      <c r="I35" s="21" t="s">
        <v>25</v>
      </c>
      <c r="N35" s="3"/>
    </row>
    <row r="36" spans="1:51" x14ac:dyDescent="0.2">
      <c r="A36" s="5"/>
      <c r="B36" s="26">
        <f>COUNTA(B4:B34)</f>
        <v>26</v>
      </c>
      <c r="C36" s="24" t="str">
        <f>FIXED(C35/B36,2,TRUE)</f>
        <v>77.65</v>
      </c>
      <c r="D36" s="25"/>
      <c r="E36" s="24" t="str">
        <f>FIXED(E35/B36,2,TRUE)</f>
        <v>33.19</v>
      </c>
      <c r="F36" s="25"/>
      <c r="G36" s="24" t="str">
        <f>FIXED(G35/B36,2,TRUE)</f>
        <v>110.85</v>
      </c>
      <c r="H36" s="25"/>
      <c r="I36" s="8" t="s">
        <v>159</v>
      </c>
      <c r="J36" s="1"/>
      <c r="K36" s="1"/>
      <c r="L36" s="19" t="s">
        <v>246</v>
      </c>
      <c r="M36" s="1"/>
      <c r="N36" s="3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黒点01</vt:lpstr>
      <vt:lpstr>ｶﾚﾝﾄ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2023-06-03T07:04:09Z</cp:lastPrinted>
  <dcterms:created xsi:type="dcterms:W3CDTF">2001-12-14T12:52:31Z</dcterms:created>
  <dcterms:modified xsi:type="dcterms:W3CDTF">2023-06-03T07:12:06Z</dcterms:modified>
</cp:coreProperties>
</file>