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G16" i="1"/>
  <c r="H16" i="1"/>
  <c r="I16" i="1" s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9" i="1"/>
  <c r="H29" i="1"/>
  <c r="G30" i="1"/>
  <c r="H30" i="1"/>
  <c r="I30" i="1" l="1"/>
  <c r="I19" i="1"/>
  <c r="I29" i="1"/>
  <c r="I25" i="1"/>
  <c r="I24" i="1"/>
  <c r="I23" i="1"/>
  <c r="I22" i="1"/>
  <c r="I21" i="1"/>
  <c r="I20" i="1"/>
  <c r="I18" i="1"/>
  <c r="I17" i="1"/>
  <c r="I15" i="1"/>
  <c r="G32" i="1" l="1"/>
  <c r="H32" i="1"/>
  <c r="G33" i="1"/>
  <c r="H33" i="1"/>
  <c r="G34" i="1"/>
  <c r="H34" i="1"/>
  <c r="I33" i="1" l="1"/>
  <c r="I32" i="1"/>
  <c r="I34" i="1"/>
  <c r="G5" i="1" l="1"/>
  <c r="H5" i="1"/>
  <c r="G6" i="1"/>
  <c r="H6" i="1"/>
  <c r="G7" i="1"/>
  <c r="H7" i="1"/>
  <c r="G10" i="1"/>
  <c r="H10" i="1"/>
  <c r="G11" i="1"/>
  <c r="H11" i="1"/>
  <c r="G12" i="1"/>
  <c r="H12" i="1"/>
  <c r="G13" i="1"/>
  <c r="H13" i="1"/>
  <c r="G14" i="1"/>
  <c r="H14" i="1"/>
  <c r="G4" i="1"/>
  <c r="H4" i="1"/>
  <c r="I11" i="1" l="1"/>
  <c r="I5" i="1"/>
  <c r="I12" i="1"/>
  <c r="I14" i="1"/>
  <c r="I13" i="1"/>
  <c r="I10" i="1"/>
  <c r="I7" i="1"/>
  <c r="I6" i="1"/>
  <c r="C35" i="1" l="1"/>
  <c r="I4" i="1" l="1"/>
  <c r="B36" i="1" l="1"/>
  <c r="E35" i="1"/>
  <c r="C36" i="1" l="1"/>
  <c r="E36" i="1"/>
  <c r="G35" i="1"/>
  <c r="G36" i="1" l="1"/>
</calcChain>
</file>

<file path=xl/sharedStrings.xml><?xml version="1.0" encoding="utf-8"?>
<sst xmlns="http://schemas.openxmlformats.org/spreadsheetml/2006/main" count="312" uniqueCount="216">
  <si>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</si>
  <si>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</si>
  <si>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</si>
  <si>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</si>
  <si>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</si>
  <si>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</si>
  <si>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</si>
  <si>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</si>
  <si>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</si>
  <si>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</si>
  <si>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</si>
  <si>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</si>
  <si>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</si>
  <si>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</si>
  <si>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</si>
  <si>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</si>
  <si>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</si>
  <si>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</si>
  <si>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</si>
  <si>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</si>
  <si>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A2</t>
    <phoneticPr fontId="1"/>
  </si>
  <si>
    <t>J2</t>
    <phoneticPr fontId="1"/>
  </si>
  <si>
    <t>A</t>
    <phoneticPr fontId="1"/>
  </si>
  <si>
    <t>E</t>
    <phoneticPr fontId="1"/>
  </si>
  <si>
    <t>+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</si>
  <si>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</si>
  <si>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</si>
  <si>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無黒点日0日間</t>
    <rPh sb="0" eb="1">
      <t>ム</t>
    </rPh>
    <rPh sb="1" eb="3">
      <t>コクテン</t>
    </rPh>
    <rPh sb="3" eb="4">
      <t>ヒ</t>
    </rPh>
    <rPh sb="5" eb="6">
      <t>ヒ</t>
    </rPh>
    <rPh sb="6" eb="7">
      <t>カン</t>
    </rPh>
    <phoneticPr fontId="1"/>
  </si>
  <si>
    <t>※</t>
    <phoneticPr fontId="1"/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</si>
  <si>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</si>
  <si>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</si>
  <si>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</si>
  <si>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</si>
  <si>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</si>
  <si>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</si>
  <si>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</si>
  <si>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</si>
  <si>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</si>
  <si>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A1</t>
    <phoneticPr fontId="1"/>
  </si>
  <si>
    <t>B2</t>
    <phoneticPr fontId="1"/>
  </si>
  <si>
    <t>H4</t>
    <phoneticPr fontId="1"/>
  </si>
  <si>
    <t>F</t>
    <phoneticPr fontId="1"/>
  </si>
  <si>
    <t>E25</t>
    <phoneticPr fontId="1"/>
  </si>
  <si>
    <t>※</t>
    <phoneticPr fontId="1"/>
  </si>
  <si>
    <t>+</t>
    <phoneticPr fontId="1"/>
  </si>
  <si>
    <t>S44</t>
  </si>
  <si>
    <t>S45</t>
  </si>
  <si>
    <t>-</t>
    <phoneticPr fontId="1"/>
  </si>
  <si>
    <t>J1</t>
    <phoneticPr fontId="1"/>
  </si>
  <si>
    <t>▼</t>
    <phoneticPr fontId="1"/>
  </si>
  <si>
    <t>H7</t>
    <phoneticPr fontId="1"/>
  </si>
  <si>
    <t>A4</t>
    <phoneticPr fontId="1"/>
  </si>
  <si>
    <t>B6</t>
    <phoneticPr fontId="1"/>
  </si>
  <si>
    <t>J4</t>
    <phoneticPr fontId="1"/>
  </si>
  <si>
    <t>▲</t>
    <phoneticPr fontId="1"/>
  </si>
  <si>
    <t>B5</t>
    <phoneticPr fontId="1"/>
  </si>
  <si>
    <t>H3</t>
    <phoneticPr fontId="1"/>
  </si>
  <si>
    <t>B</t>
    <phoneticPr fontId="1"/>
  </si>
  <si>
    <t>A5</t>
    <phoneticPr fontId="1"/>
  </si>
  <si>
    <t>▲</t>
    <phoneticPr fontId="1"/>
  </si>
  <si>
    <t>C6</t>
    <phoneticPr fontId="1"/>
  </si>
  <si>
    <t>D</t>
    <phoneticPr fontId="1"/>
  </si>
  <si>
    <t>C8</t>
    <phoneticPr fontId="1"/>
  </si>
  <si>
    <t>G3</t>
    <phoneticPr fontId="1"/>
  </si>
  <si>
    <t>G5</t>
    <phoneticPr fontId="1"/>
  </si>
  <si>
    <t>A2</t>
    <phoneticPr fontId="1"/>
  </si>
  <si>
    <t>19～20</t>
    <phoneticPr fontId="1"/>
  </si>
  <si>
    <t>H19</t>
    <phoneticPr fontId="1"/>
  </si>
  <si>
    <t>J1</t>
    <phoneticPr fontId="1"/>
  </si>
  <si>
    <t>H8</t>
    <phoneticPr fontId="1"/>
  </si>
  <si>
    <t>F12</t>
    <phoneticPr fontId="1"/>
  </si>
  <si>
    <t xml:space="preserve"> 9～16</t>
    <phoneticPr fontId="1"/>
  </si>
  <si>
    <t>C8</t>
    <phoneticPr fontId="1"/>
  </si>
  <si>
    <t>A6</t>
    <phoneticPr fontId="1"/>
  </si>
  <si>
    <t>B2</t>
    <phoneticPr fontId="1"/>
  </si>
  <si>
    <t>J</t>
    <phoneticPr fontId="1"/>
  </si>
  <si>
    <t>D10</t>
    <phoneticPr fontId="1"/>
  </si>
  <si>
    <t>D17</t>
    <phoneticPr fontId="1"/>
  </si>
  <si>
    <t>G6</t>
    <phoneticPr fontId="1"/>
  </si>
  <si>
    <t>G</t>
    <phoneticPr fontId="1"/>
  </si>
  <si>
    <t>N28</t>
  </si>
  <si>
    <t>N29</t>
  </si>
  <si>
    <t>雨</t>
    <rPh sb="0" eb="1">
      <t>アメ</t>
    </rPh>
    <phoneticPr fontId="1"/>
  </si>
  <si>
    <t>曇</t>
    <rPh sb="0" eb="1">
      <t>クモ</t>
    </rPh>
    <phoneticPr fontId="1"/>
  </si>
  <si>
    <t>N26</t>
    <phoneticPr fontId="1"/>
  </si>
  <si>
    <t>N27</t>
    <phoneticPr fontId="1"/>
  </si>
  <si>
    <t>N30</t>
  </si>
  <si>
    <t>N31</t>
  </si>
  <si>
    <t>N32</t>
  </si>
  <si>
    <t>N33</t>
  </si>
  <si>
    <t>N34</t>
  </si>
  <si>
    <t>N35</t>
  </si>
  <si>
    <t>14～17</t>
    <phoneticPr fontId="1"/>
  </si>
  <si>
    <t xml:space="preserve"> 48～ 51</t>
    <phoneticPr fontId="1"/>
  </si>
  <si>
    <t xml:space="preserve"> 73～ 77</t>
    <phoneticPr fontId="1"/>
  </si>
  <si>
    <t xml:space="preserve"> 23～ 24</t>
    <phoneticPr fontId="1"/>
  </si>
  <si>
    <t>E11</t>
    <phoneticPr fontId="1"/>
  </si>
  <si>
    <t>H5</t>
    <phoneticPr fontId="1"/>
  </si>
  <si>
    <t>▼</t>
    <phoneticPr fontId="1"/>
  </si>
  <si>
    <t>A1</t>
    <phoneticPr fontId="1"/>
  </si>
  <si>
    <t>D14</t>
    <phoneticPr fontId="1"/>
  </si>
  <si>
    <t>G7</t>
    <phoneticPr fontId="1"/>
  </si>
  <si>
    <t>G9</t>
    <phoneticPr fontId="1"/>
  </si>
  <si>
    <t>G8</t>
    <phoneticPr fontId="1"/>
  </si>
  <si>
    <t>H8</t>
    <phoneticPr fontId="1"/>
  </si>
  <si>
    <t>J2</t>
    <phoneticPr fontId="1"/>
  </si>
  <si>
    <t>A1</t>
    <phoneticPr fontId="1"/>
  </si>
  <si>
    <t>A5</t>
    <phoneticPr fontId="1"/>
  </si>
  <si>
    <t>J7</t>
    <phoneticPr fontId="1"/>
  </si>
  <si>
    <t>C3</t>
    <phoneticPr fontId="1"/>
  </si>
  <si>
    <t>J1</t>
    <phoneticPr fontId="1"/>
  </si>
  <si>
    <t>A1</t>
    <phoneticPr fontId="1"/>
  </si>
  <si>
    <t>H3</t>
    <phoneticPr fontId="1"/>
  </si>
  <si>
    <t>A2</t>
    <phoneticPr fontId="1"/>
  </si>
  <si>
    <t>J2</t>
    <phoneticPr fontId="1"/>
  </si>
  <si>
    <t>A4</t>
    <phoneticPr fontId="1"/>
  </si>
  <si>
    <t>B10</t>
    <phoneticPr fontId="1"/>
  </si>
  <si>
    <t>B3</t>
    <phoneticPr fontId="1"/>
  </si>
  <si>
    <t>A1</t>
    <phoneticPr fontId="1"/>
  </si>
  <si>
    <t>※</t>
    <phoneticPr fontId="1"/>
  </si>
  <si>
    <t>H</t>
    <phoneticPr fontId="1"/>
  </si>
  <si>
    <t>C</t>
    <phoneticPr fontId="1"/>
  </si>
  <si>
    <t>J</t>
    <phoneticPr fontId="1"/>
  </si>
  <si>
    <t>-</t>
    <phoneticPr fontId="1"/>
  </si>
  <si>
    <t>12～ 16</t>
    <phoneticPr fontId="1"/>
  </si>
  <si>
    <t>34～35</t>
    <phoneticPr fontId="1"/>
  </si>
  <si>
    <t>12～15</t>
    <phoneticPr fontId="1"/>
  </si>
  <si>
    <t>15～16</t>
    <phoneticPr fontId="1"/>
  </si>
  <si>
    <t>167～182</t>
    <phoneticPr fontId="1"/>
  </si>
  <si>
    <t>161～163</t>
    <phoneticPr fontId="1"/>
  </si>
  <si>
    <t xml:space="preserve"> 56～ 63</t>
    <phoneticPr fontId="1"/>
  </si>
  <si>
    <t xml:space="preserve"> 53～ 55</t>
    <phoneticPr fontId="1"/>
  </si>
  <si>
    <t xml:space="preserve"> 41～ 43</t>
    <phoneticPr fontId="1"/>
  </si>
  <si>
    <t>D10</t>
    <phoneticPr fontId="1"/>
  </si>
  <si>
    <t>F14</t>
    <phoneticPr fontId="1"/>
  </si>
  <si>
    <t>F7</t>
    <phoneticPr fontId="1"/>
  </si>
  <si>
    <t>H19</t>
    <phoneticPr fontId="1"/>
  </si>
  <si>
    <t>E19</t>
    <phoneticPr fontId="1"/>
  </si>
  <si>
    <t>D19</t>
    <phoneticPr fontId="1"/>
  </si>
  <si>
    <t>J3</t>
    <phoneticPr fontId="1"/>
  </si>
  <si>
    <t>J5</t>
    <phoneticPr fontId="1"/>
  </si>
  <si>
    <t>雨</t>
    <rPh sb="0" eb="1">
      <t>アメ</t>
    </rPh>
    <phoneticPr fontId="1"/>
  </si>
  <si>
    <t>N36</t>
  </si>
  <si>
    <t>N37</t>
  </si>
  <si>
    <t>N38</t>
  </si>
  <si>
    <t>N39</t>
  </si>
  <si>
    <t>N40</t>
  </si>
  <si>
    <t>N41</t>
  </si>
  <si>
    <t>N42</t>
  </si>
  <si>
    <t>N43</t>
  </si>
  <si>
    <t>10～11</t>
    <phoneticPr fontId="1"/>
  </si>
  <si>
    <t>15～16</t>
    <phoneticPr fontId="1"/>
  </si>
  <si>
    <t>331～335</t>
    <phoneticPr fontId="1"/>
  </si>
  <si>
    <t>304～308</t>
    <phoneticPr fontId="1"/>
  </si>
  <si>
    <t xml:space="preserve"> 14～ 16</t>
    <phoneticPr fontId="1"/>
  </si>
  <si>
    <t>307～314</t>
    <phoneticPr fontId="1"/>
  </si>
  <si>
    <t>218～221</t>
    <phoneticPr fontId="1"/>
  </si>
  <si>
    <t>305～308</t>
    <phoneticPr fontId="1"/>
  </si>
  <si>
    <t>B2</t>
    <phoneticPr fontId="1"/>
  </si>
  <si>
    <t>B3</t>
    <phoneticPr fontId="1"/>
  </si>
  <si>
    <t>B7</t>
    <phoneticPr fontId="1"/>
  </si>
  <si>
    <t>B3</t>
    <phoneticPr fontId="1"/>
  </si>
  <si>
    <t>A1</t>
    <phoneticPr fontId="1"/>
  </si>
  <si>
    <t>A5</t>
    <phoneticPr fontId="1"/>
  </si>
  <si>
    <t>▼</t>
    <phoneticPr fontId="1"/>
  </si>
  <si>
    <t>▲</t>
    <phoneticPr fontId="1"/>
  </si>
  <si>
    <t>J</t>
    <phoneticPr fontId="1"/>
  </si>
  <si>
    <t>J1</t>
    <phoneticPr fontId="1"/>
  </si>
  <si>
    <t>A2</t>
    <phoneticPr fontId="1"/>
  </si>
  <si>
    <t>A1</t>
    <phoneticPr fontId="1"/>
  </si>
  <si>
    <t>B7</t>
    <phoneticPr fontId="1"/>
  </si>
  <si>
    <t>J3</t>
    <phoneticPr fontId="1"/>
  </si>
  <si>
    <t>H3</t>
    <phoneticPr fontId="1"/>
  </si>
  <si>
    <t>J1</t>
    <phoneticPr fontId="1"/>
  </si>
  <si>
    <t>C13</t>
    <phoneticPr fontId="1"/>
  </si>
  <si>
    <t>H</t>
    <phoneticPr fontId="1"/>
  </si>
  <si>
    <t>B</t>
    <phoneticPr fontId="1"/>
  </si>
  <si>
    <t>B</t>
    <phoneticPr fontId="1"/>
  </si>
  <si>
    <t>C</t>
    <phoneticPr fontId="1"/>
  </si>
  <si>
    <t>A</t>
    <phoneticPr fontId="1"/>
  </si>
  <si>
    <t>S33</t>
    <phoneticPr fontId="1"/>
  </si>
  <si>
    <t>S34</t>
    <phoneticPr fontId="1"/>
  </si>
  <si>
    <t>18～22</t>
    <phoneticPr fontId="1"/>
  </si>
  <si>
    <t>20～22</t>
    <phoneticPr fontId="1"/>
  </si>
  <si>
    <t>301～319</t>
    <phoneticPr fontId="1"/>
  </si>
  <si>
    <t>321～327</t>
    <phoneticPr fontId="1"/>
  </si>
  <si>
    <t>204～223</t>
    <phoneticPr fontId="1"/>
  </si>
  <si>
    <t>155～156</t>
    <phoneticPr fontId="1"/>
  </si>
  <si>
    <t>C9</t>
    <phoneticPr fontId="1"/>
  </si>
  <si>
    <t>B14</t>
    <phoneticPr fontId="1"/>
  </si>
  <si>
    <t>B8</t>
    <phoneticPr fontId="1"/>
  </si>
  <si>
    <t>C11</t>
    <phoneticPr fontId="1"/>
  </si>
  <si>
    <t>D7</t>
    <phoneticPr fontId="1"/>
  </si>
  <si>
    <t>F13</t>
    <phoneticPr fontId="1"/>
  </si>
  <si>
    <t>C12</t>
    <phoneticPr fontId="1"/>
  </si>
  <si>
    <t>C11</t>
    <phoneticPr fontId="1"/>
  </si>
  <si>
    <t>D8</t>
    <phoneticPr fontId="1"/>
  </si>
  <si>
    <t>G3</t>
    <phoneticPr fontId="1"/>
  </si>
  <si>
    <t>H14</t>
    <phoneticPr fontId="1"/>
  </si>
  <si>
    <t>H12</t>
    <phoneticPr fontId="1"/>
  </si>
  <si>
    <t>E39</t>
    <phoneticPr fontId="1"/>
  </si>
  <si>
    <t>E57</t>
    <phoneticPr fontId="1"/>
  </si>
  <si>
    <t>F67</t>
    <phoneticPr fontId="1"/>
  </si>
  <si>
    <t>F69</t>
    <phoneticPr fontId="1"/>
  </si>
  <si>
    <t>F36</t>
    <phoneticPr fontId="1"/>
  </si>
  <si>
    <t>A1</t>
    <phoneticPr fontId="1"/>
  </si>
  <si>
    <t>G5</t>
    <phoneticPr fontId="1"/>
  </si>
  <si>
    <t>年間観測日数　74日</t>
    <rPh sb="0" eb="2">
      <t>ネンカン</t>
    </rPh>
    <rPh sb="2" eb="4">
      <t>カンソク</t>
    </rPh>
    <rPh sb="4" eb="6">
      <t>ニッスウ</t>
    </rPh>
    <rPh sb="9" eb="10">
      <t>ヒ</t>
    </rPh>
    <phoneticPr fontId="1"/>
  </si>
  <si>
    <t>観測日数累計　8651日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</si>
  <si>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15～19</t>
    <phoneticPr fontId="1"/>
  </si>
  <si>
    <t>176～185</t>
    <phoneticPr fontId="1"/>
  </si>
  <si>
    <t>J4</t>
    <phoneticPr fontId="1"/>
  </si>
  <si>
    <t>A1</t>
    <phoneticPr fontId="1"/>
  </si>
  <si>
    <t>A2</t>
    <phoneticPr fontId="1"/>
  </si>
  <si>
    <t>▲</t>
    <phoneticPr fontId="1"/>
  </si>
  <si>
    <t>N44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</si>
</sst>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20" fontId="0" fillId="0" borderId="0" xfId="0" applyNumberFormat="1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4" fillId="0" borderId="5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2" xfId="0" applyFont="1" applyBorder="1"/>
    <xf numFmtId="0" fontId="6" fillId="0" borderId="10" xfId="0" applyFont="1" applyBorder="1"/>
    <xf numFmtId="0" fontId="0" fillId="0" borderId="4" xfId="0" applyFont="1" applyBorder="1"/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10" transitionEvaluation="1"/>
  <dimension ref="A1:AY37"/>
  <sheetViews>
    <sheetView showGridLines="0" tabSelected="1" topLeftCell="J10" zoomScale="90" zoomScaleNormal="90" workbookViewId="0">
      <selection activeCell="BA1" sqref="BA1:CM1048576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19" customWidth="1"/>
    <col min="19" max="19" width="7.69921875" style="19" customWidth="1"/>
    <col min="20" max="50" width="3.3984375" style="19" customWidth="1"/>
    <col min="51" max="51" width="7.796875" customWidth="1"/>
    <col min="52" max="52" width="1.296875" customWidth="1"/>
  </cols>
  <sheetData>
    <row r="1" spans="1:51" x14ac:dyDescent="0.2">
      <c r="A1" s="1"/>
      <c r="B1" s="9"/>
      <c r="C1" s="1"/>
      <c r="D1" s="20">
        <v>2024</v>
      </c>
      <c r="E1" s="21" t="s">
        <v>0</v>
      </c>
      <c r="F1" s="20">
        <v>3</v>
      </c>
      <c r="G1" s="21" t="s">
        <v>1</v>
      </c>
      <c r="H1" s="1"/>
      <c r="I1" s="1"/>
      <c r="J1" s="1"/>
      <c r="K1" s="1"/>
      <c r="L1" s="1"/>
      <c r="M1" s="1"/>
    </row>
    <row r="2" spans="1:51" x14ac:dyDescent="0.2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5" t="s">
        <v>17</v>
      </c>
      <c r="Q2" s="26" t="s">
        <v>25</v>
      </c>
      <c r="R2" s="30"/>
      <c r="S2" s="28" t="s">
        <v>18</v>
      </c>
      <c r="T2" s="28">
        <v>1</v>
      </c>
      <c r="U2" s="28">
        <v>2</v>
      </c>
      <c r="V2" s="28">
        <v>3</v>
      </c>
      <c r="W2" s="28">
        <v>4</v>
      </c>
      <c r="X2" s="28">
        <v>5</v>
      </c>
      <c r="Y2" s="28">
        <v>6</v>
      </c>
      <c r="Z2" s="28">
        <v>7</v>
      </c>
      <c r="AA2" s="28">
        <v>8</v>
      </c>
      <c r="AB2" s="28">
        <v>9</v>
      </c>
      <c r="AC2" s="28">
        <v>10</v>
      </c>
      <c r="AD2" s="28">
        <v>11</v>
      </c>
      <c r="AE2" s="28">
        <v>12</v>
      </c>
      <c r="AF2" s="28">
        <v>13</v>
      </c>
      <c r="AG2" s="28">
        <v>14</v>
      </c>
      <c r="AH2" s="28">
        <v>15</v>
      </c>
      <c r="AI2" s="28">
        <v>16</v>
      </c>
      <c r="AJ2" s="28">
        <v>17</v>
      </c>
      <c r="AK2" s="28">
        <v>18</v>
      </c>
      <c r="AL2" s="28">
        <v>19</v>
      </c>
      <c r="AM2" s="28">
        <v>20</v>
      </c>
      <c r="AN2" s="28">
        <v>21</v>
      </c>
      <c r="AO2" s="28">
        <v>22</v>
      </c>
      <c r="AP2" s="28">
        <v>23</v>
      </c>
      <c r="AQ2" s="28">
        <v>24</v>
      </c>
      <c r="AR2" s="28">
        <v>25</v>
      </c>
      <c r="AS2" s="28">
        <v>26</v>
      </c>
      <c r="AT2" s="28">
        <v>27</v>
      </c>
      <c r="AU2" s="28">
        <v>28</v>
      </c>
      <c r="AV2" s="28">
        <v>29</v>
      </c>
      <c r="AW2" s="28">
        <v>30</v>
      </c>
      <c r="AX2" s="28">
        <v>31</v>
      </c>
      <c r="AY2" s="22" t="s">
        <v>19</v>
      </c>
    </row>
    <row r="3" spans="1:51" x14ac:dyDescent="0.2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3" t="s">
        <v>84</v>
      </c>
      <c r="Q3" s="24"/>
      <c r="R3" s="31" t="s">
        <v>43</v>
      </c>
      <c r="S3" s="31" t="s">
        <v>43</v>
      </c>
      <c r="T3" s="28" t="s">
        <v>96</v>
      </c>
      <c r="U3" s="28" t="s">
        <v>97</v>
      </c>
      <c r="V3" s="28" t="s">
        <v>98</v>
      </c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31" t="s">
        <v>119</v>
      </c>
    </row>
    <row r="4" spans="1:51" x14ac:dyDescent="0.2">
      <c r="A4" s="5">
        <v>1</v>
      </c>
      <c r="B4" s="11">
        <v>0.34722222222222227</v>
      </c>
      <c r="C4" s="5">
        <v>5</v>
      </c>
      <c r="D4" s="5">
        <v>35</v>
      </c>
      <c r="E4" s="5">
        <v>2</v>
      </c>
      <c r="F4" s="5">
        <v>11</v>
      </c>
      <c r="G4" s="5">
        <f>C4+E4</f>
        <v>7</v>
      </c>
      <c r="H4" s="5">
        <f>D4+F4</f>
        <v>46</v>
      </c>
      <c r="I4" s="5">
        <f>G4*10+H4</f>
        <v>116</v>
      </c>
      <c r="J4" s="5">
        <v>0</v>
      </c>
      <c r="K4" s="5">
        <v>1</v>
      </c>
      <c r="L4" s="5">
        <v>2</v>
      </c>
      <c r="M4" s="13"/>
      <c r="N4" s="3"/>
      <c r="P4" s="23" t="s">
        <v>85</v>
      </c>
      <c r="Q4" s="24"/>
      <c r="R4" s="31" t="s">
        <v>26</v>
      </c>
      <c r="S4" s="31" t="s">
        <v>26</v>
      </c>
      <c r="T4" s="28" t="s">
        <v>99</v>
      </c>
      <c r="U4" s="28"/>
      <c r="V4" s="28"/>
      <c r="W4" s="28"/>
      <c r="X4" s="29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31" t="s">
        <v>119</v>
      </c>
    </row>
    <row r="5" spans="1:51" x14ac:dyDescent="0.2">
      <c r="A5" s="5">
        <v>2</v>
      </c>
      <c r="B5" s="11">
        <v>0.3263888888888889</v>
      </c>
      <c r="C5" s="5">
        <v>3</v>
      </c>
      <c r="D5" s="5">
        <v>14</v>
      </c>
      <c r="E5" s="5">
        <v>2</v>
      </c>
      <c r="F5" s="5">
        <v>11</v>
      </c>
      <c r="G5" s="5">
        <f t="shared" ref="G5:G14" si="0">C5+E5</f>
        <v>5</v>
      </c>
      <c r="H5" s="5">
        <f t="shared" ref="H5:H14" si="1">D5+F5</f>
        <v>25</v>
      </c>
      <c r="I5" s="5">
        <f t="shared" ref="I5:I14" si="2">G5*10+H5</f>
        <v>75</v>
      </c>
      <c r="J5" s="5">
        <v>0</v>
      </c>
      <c r="K5" s="5">
        <v>1</v>
      </c>
      <c r="L5" s="5">
        <v>2</v>
      </c>
      <c r="M5" s="4"/>
      <c r="N5" s="3"/>
      <c r="P5" s="23" t="s">
        <v>80</v>
      </c>
      <c r="Q5" s="24"/>
      <c r="R5" s="31" t="s">
        <v>26</v>
      </c>
      <c r="S5" s="31" t="s">
        <v>26</v>
      </c>
      <c r="T5" s="28" t="s">
        <v>100</v>
      </c>
      <c r="U5" s="28" t="s">
        <v>101</v>
      </c>
      <c r="V5" s="28" t="s">
        <v>102</v>
      </c>
      <c r="W5" s="28" t="s">
        <v>103</v>
      </c>
      <c r="X5" s="28"/>
      <c r="Y5" s="28"/>
      <c r="Z5" s="29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31" t="s">
        <v>119</v>
      </c>
    </row>
    <row r="6" spans="1:51" x14ac:dyDescent="0.2">
      <c r="A6" s="5">
        <v>3</v>
      </c>
      <c r="B6" s="11">
        <v>0.3263888888888889</v>
      </c>
      <c r="C6" s="5">
        <v>2</v>
      </c>
      <c r="D6" s="5">
        <v>11</v>
      </c>
      <c r="E6" s="5">
        <v>3</v>
      </c>
      <c r="F6" s="5">
        <v>23</v>
      </c>
      <c r="G6" s="5">
        <f t="shared" si="0"/>
        <v>5</v>
      </c>
      <c r="H6" s="5">
        <f t="shared" si="1"/>
        <v>34</v>
      </c>
      <c r="I6" s="5">
        <f t="shared" si="2"/>
        <v>84</v>
      </c>
      <c r="J6" s="5">
        <v>1</v>
      </c>
      <c r="K6" s="5">
        <v>1</v>
      </c>
      <c r="L6" s="5">
        <v>3</v>
      </c>
      <c r="M6" s="13"/>
      <c r="N6" s="3"/>
      <c r="P6" s="23" t="s">
        <v>81</v>
      </c>
      <c r="Q6" s="24" t="s">
        <v>44</v>
      </c>
      <c r="R6" s="31">
        <v>20</v>
      </c>
      <c r="S6" s="31">
        <v>135</v>
      </c>
      <c r="T6" s="28" t="s">
        <v>104</v>
      </c>
      <c r="U6" s="28" t="s">
        <v>105</v>
      </c>
      <c r="V6" s="29" t="s">
        <v>105</v>
      </c>
      <c r="W6" s="28" t="s">
        <v>99</v>
      </c>
      <c r="X6" s="28"/>
      <c r="Y6" s="28"/>
      <c r="Z6" s="28"/>
      <c r="AA6" s="29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7" t="s">
        <v>120</v>
      </c>
    </row>
    <row r="7" spans="1:51" x14ac:dyDescent="0.2">
      <c r="A7" s="5">
        <v>4</v>
      </c>
      <c r="B7" s="11">
        <v>0.34722222222222227</v>
      </c>
      <c r="C7" s="5">
        <v>3</v>
      </c>
      <c r="D7" s="5">
        <v>14</v>
      </c>
      <c r="E7" s="5">
        <v>3</v>
      </c>
      <c r="F7" s="5">
        <v>11</v>
      </c>
      <c r="G7" s="5">
        <f t="shared" si="0"/>
        <v>6</v>
      </c>
      <c r="H7" s="5">
        <f t="shared" si="1"/>
        <v>25</v>
      </c>
      <c r="I7" s="5">
        <f t="shared" si="2"/>
        <v>85</v>
      </c>
      <c r="J7" s="5">
        <v>1</v>
      </c>
      <c r="K7" s="5">
        <v>3</v>
      </c>
      <c r="L7" s="5">
        <v>3</v>
      </c>
      <c r="M7" s="15"/>
      <c r="N7" s="3"/>
      <c r="P7" s="23" t="s">
        <v>86</v>
      </c>
      <c r="Q7" s="24"/>
      <c r="R7" s="31" t="s">
        <v>26</v>
      </c>
      <c r="S7" s="31" t="s">
        <v>26</v>
      </c>
      <c r="T7" s="28" t="s">
        <v>106</v>
      </c>
      <c r="U7" s="28"/>
      <c r="V7" s="28"/>
      <c r="W7" s="28"/>
      <c r="X7" s="28"/>
      <c r="Y7" s="28"/>
      <c r="Z7" s="28"/>
      <c r="AA7" s="29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7" t="s">
        <v>119</v>
      </c>
    </row>
    <row r="8" spans="1:51" x14ac:dyDescent="0.2">
      <c r="A8" s="5">
        <v>5</v>
      </c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15" t="s">
        <v>82</v>
      </c>
      <c r="N8" s="3"/>
      <c r="P8" s="23" t="s">
        <v>87</v>
      </c>
      <c r="Q8" s="24" t="s">
        <v>44</v>
      </c>
      <c r="R8" s="31" t="s">
        <v>92</v>
      </c>
      <c r="S8" s="32" t="s">
        <v>94</v>
      </c>
      <c r="T8" s="28"/>
      <c r="U8" s="28"/>
      <c r="V8" s="28"/>
      <c r="W8" s="28" t="s">
        <v>107</v>
      </c>
      <c r="X8" s="28"/>
      <c r="Y8" s="28"/>
      <c r="Z8" s="29" t="s">
        <v>108</v>
      </c>
      <c r="AA8" s="28" t="s">
        <v>109</v>
      </c>
      <c r="AB8" s="28" t="s">
        <v>110</v>
      </c>
      <c r="AC8" s="28" t="s">
        <v>111</v>
      </c>
      <c r="AD8" s="28" t="s">
        <v>99</v>
      </c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7" t="s">
        <v>121</v>
      </c>
    </row>
    <row r="9" spans="1:51" x14ac:dyDescent="0.2">
      <c r="A9" s="5">
        <v>6</v>
      </c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15" t="s">
        <v>83</v>
      </c>
      <c r="N9" s="3"/>
      <c r="P9" s="23" t="s">
        <v>88</v>
      </c>
      <c r="Q9" s="24" t="s">
        <v>44</v>
      </c>
      <c r="R9" s="31">
        <v>12</v>
      </c>
      <c r="S9" s="32" t="s">
        <v>93</v>
      </c>
      <c r="T9" s="28"/>
      <c r="U9" s="28"/>
      <c r="V9" s="28"/>
      <c r="W9" s="28"/>
      <c r="X9" s="28"/>
      <c r="Y9" s="28"/>
      <c r="Z9" s="28" t="s">
        <v>112</v>
      </c>
      <c r="AA9" s="28" t="s">
        <v>105</v>
      </c>
      <c r="AB9" s="29" t="s">
        <v>99</v>
      </c>
      <c r="AC9" s="28" t="s">
        <v>113</v>
      </c>
      <c r="AD9" s="28"/>
      <c r="AE9" s="28"/>
      <c r="AF9" s="28"/>
      <c r="AG9" s="28"/>
      <c r="AH9" s="29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9"/>
      <c r="AT9" s="28"/>
      <c r="AU9" s="28"/>
      <c r="AV9" s="28"/>
      <c r="AW9" s="28"/>
      <c r="AX9" s="28"/>
      <c r="AY9" s="7" t="s">
        <v>120</v>
      </c>
    </row>
    <row r="10" spans="1:51" ht="18" thickBot="1" x14ac:dyDescent="0.25">
      <c r="A10" s="5">
        <v>7</v>
      </c>
      <c r="B10" s="11">
        <v>0.30555555555555552</v>
      </c>
      <c r="C10" s="5">
        <v>3</v>
      </c>
      <c r="D10" s="5">
        <v>11</v>
      </c>
      <c r="E10" s="5">
        <v>3</v>
      </c>
      <c r="F10" s="5">
        <v>24</v>
      </c>
      <c r="G10" s="5">
        <f t="shared" si="0"/>
        <v>6</v>
      </c>
      <c r="H10" s="5">
        <f t="shared" si="1"/>
        <v>35</v>
      </c>
      <c r="I10" s="5">
        <f t="shared" si="2"/>
        <v>95</v>
      </c>
      <c r="J10" s="5">
        <v>1</v>
      </c>
      <c r="K10" s="5">
        <v>1</v>
      </c>
      <c r="L10" s="5">
        <v>3</v>
      </c>
      <c r="M10" s="4"/>
      <c r="N10" s="3"/>
      <c r="P10" s="23" t="s">
        <v>89</v>
      </c>
      <c r="Q10" s="24" t="s">
        <v>44</v>
      </c>
      <c r="R10" s="31">
        <v>5</v>
      </c>
      <c r="S10" s="32" t="s">
        <v>95</v>
      </c>
      <c r="T10" s="28"/>
      <c r="U10" s="28"/>
      <c r="V10" s="28"/>
      <c r="W10" s="28"/>
      <c r="X10" s="28"/>
      <c r="Y10" s="28"/>
      <c r="Z10" s="28" t="s">
        <v>99</v>
      </c>
      <c r="AA10" s="28" t="s">
        <v>114</v>
      </c>
      <c r="AB10" s="28" t="s">
        <v>115</v>
      </c>
      <c r="AC10" s="28" t="s">
        <v>113</v>
      </c>
      <c r="AD10" s="28"/>
      <c r="AE10" s="28"/>
      <c r="AF10" s="28"/>
      <c r="AG10" s="28"/>
      <c r="AH10" s="34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7" t="s">
        <v>122</v>
      </c>
    </row>
    <row r="11" spans="1:51" ht="18" thickBot="1" x14ac:dyDescent="0.25">
      <c r="A11" s="5">
        <v>8</v>
      </c>
      <c r="B11" s="11">
        <v>0.375</v>
      </c>
      <c r="C11" s="5">
        <v>3</v>
      </c>
      <c r="D11" s="5">
        <v>7</v>
      </c>
      <c r="E11" s="5">
        <v>3</v>
      </c>
      <c r="F11" s="5">
        <v>26</v>
      </c>
      <c r="G11" s="5">
        <f t="shared" si="0"/>
        <v>6</v>
      </c>
      <c r="H11" s="5">
        <f t="shared" si="1"/>
        <v>33</v>
      </c>
      <c r="I11" s="5">
        <f t="shared" si="2"/>
        <v>93</v>
      </c>
      <c r="J11" s="5">
        <v>2</v>
      </c>
      <c r="K11" s="5">
        <v>1</v>
      </c>
      <c r="L11" s="5">
        <v>3</v>
      </c>
      <c r="M11" s="15"/>
      <c r="N11" s="3"/>
      <c r="P11" s="23" t="s">
        <v>90</v>
      </c>
      <c r="Q11" s="24" t="s">
        <v>44</v>
      </c>
      <c r="R11" s="31">
        <v>7</v>
      </c>
      <c r="S11" s="32" t="s">
        <v>152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 t="s">
        <v>97</v>
      </c>
      <c r="AF11" s="28" t="s">
        <v>116</v>
      </c>
      <c r="AG11" s="33" t="s">
        <v>117</v>
      </c>
      <c r="AH11" s="36"/>
      <c r="AI11" s="30" t="s">
        <v>158</v>
      </c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7" t="s">
        <v>175</v>
      </c>
    </row>
    <row r="12" spans="1:51" x14ac:dyDescent="0.2">
      <c r="A12" s="5">
        <v>9</v>
      </c>
      <c r="B12" s="11">
        <v>0.36805555555555558</v>
      </c>
      <c r="C12" s="5">
        <v>3</v>
      </c>
      <c r="D12" s="5">
        <v>6</v>
      </c>
      <c r="E12" s="5">
        <v>3</v>
      </c>
      <c r="F12" s="5">
        <v>29</v>
      </c>
      <c r="G12" s="5">
        <f t="shared" si="0"/>
        <v>6</v>
      </c>
      <c r="H12" s="5">
        <f t="shared" si="1"/>
        <v>35</v>
      </c>
      <c r="I12" s="5">
        <f t="shared" si="2"/>
        <v>95</v>
      </c>
      <c r="J12" s="5">
        <v>1</v>
      </c>
      <c r="K12" s="5">
        <v>1</v>
      </c>
      <c r="L12" s="5">
        <v>3</v>
      </c>
      <c r="M12" s="13"/>
      <c r="N12" s="3"/>
      <c r="P12" s="23" t="s">
        <v>91</v>
      </c>
      <c r="Q12" s="24" t="s">
        <v>44</v>
      </c>
      <c r="R12" s="31" t="s">
        <v>150</v>
      </c>
      <c r="S12" s="32" t="s">
        <v>153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 t="s">
        <v>118</v>
      </c>
      <c r="AH12" s="38"/>
      <c r="AI12" s="28"/>
      <c r="AJ12" s="28" t="s">
        <v>159</v>
      </c>
      <c r="AK12" s="28" t="s">
        <v>160</v>
      </c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7" t="s">
        <v>176</v>
      </c>
    </row>
    <row r="13" spans="1:51" x14ac:dyDescent="0.2">
      <c r="A13" s="5">
        <v>10</v>
      </c>
      <c r="B13" s="11">
        <v>0.38194444444444442</v>
      </c>
      <c r="C13" s="5">
        <v>3</v>
      </c>
      <c r="D13" s="5">
        <v>5</v>
      </c>
      <c r="E13" s="5">
        <v>3</v>
      </c>
      <c r="F13" s="5">
        <v>29</v>
      </c>
      <c r="G13" s="5">
        <f t="shared" si="0"/>
        <v>6</v>
      </c>
      <c r="H13" s="5">
        <f t="shared" si="1"/>
        <v>34</v>
      </c>
      <c r="I13" s="5">
        <f t="shared" si="2"/>
        <v>94</v>
      </c>
      <c r="J13" s="5">
        <v>0</v>
      </c>
      <c r="K13" s="5">
        <v>0</v>
      </c>
      <c r="L13" s="5">
        <v>3</v>
      </c>
      <c r="M13" s="15"/>
      <c r="N13" s="3"/>
      <c r="P13" s="23" t="s">
        <v>142</v>
      </c>
      <c r="Q13" s="24" t="s">
        <v>24</v>
      </c>
      <c r="R13" s="31">
        <v>22</v>
      </c>
      <c r="S13" s="32" t="s">
        <v>154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 t="s">
        <v>161</v>
      </c>
      <c r="AI13" s="28" t="s">
        <v>162</v>
      </c>
      <c r="AJ13" s="28" t="s">
        <v>163</v>
      </c>
      <c r="AK13" s="28" t="s">
        <v>164</v>
      </c>
      <c r="AL13" s="28"/>
      <c r="AM13" s="28"/>
      <c r="AN13" s="28"/>
      <c r="AO13" s="28"/>
      <c r="AP13" s="29"/>
      <c r="AQ13" s="28"/>
      <c r="AR13" s="28"/>
      <c r="AS13" s="28"/>
      <c r="AT13" s="28"/>
      <c r="AU13" s="28"/>
      <c r="AV13" s="28"/>
      <c r="AW13" s="28"/>
      <c r="AX13" s="28"/>
      <c r="AY13" s="7" t="s">
        <v>177</v>
      </c>
    </row>
    <row r="14" spans="1:51" x14ac:dyDescent="0.2">
      <c r="A14" s="5">
        <v>11</v>
      </c>
      <c r="B14" s="11">
        <v>0.34027777777777773</v>
      </c>
      <c r="C14" s="5">
        <v>1</v>
      </c>
      <c r="D14" s="5">
        <v>1</v>
      </c>
      <c r="E14" s="5">
        <v>3</v>
      </c>
      <c r="F14" s="5">
        <v>14</v>
      </c>
      <c r="G14" s="5">
        <f t="shared" si="0"/>
        <v>4</v>
      </c>
      <c r="H14" s="5">
        <f t="shared" si="1"/>
        <v>15</v>
      </c>
      <c r="I14" s="5">
        <f t="shared" si="2"/>
        <v>55</v>
      </c>
      <c r="J14" s="5">
        <v>0</v>
      </c>
      <c r="K14" s="5">
        <v>0</v>
      </c>
      <c r="L14" s="5">
        <v>2</v>
      </c>
      <c r="M14" s="13"/>
      <c r="N14" s="3"/>
      <c r="P14" s="23" t="s">
        <v>143</v>
      </c>
      <c r="Q14" s="24" t="s">
        <v>24</v>
      </c>
      <c r="R14" s="31">
        <v>25</v>
      </c>
      <c r="S14" s="32">
        <v>271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 t="s">
        <v>165</v>
      </c>
      <c r="AH14" s="28" t="s">
        <v>167</v>
      </c>
      <c r="AI14" s="28" t="s">
        <v>167</v>
      </c>
      <c r="AJ14" s="28" t="s">
        <v>168</v>
      </c>
      <c r="AK14" s="28" t="s">
        <v>168</v>
      </c>
      <c r="AL14" s="28" t="s">
        <v>169</v>
      </c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7" t="s">
        <v>166</v>
      </c>
    </row>
    <row r="15" spans="1:51" ht="18" thickBot="1" x14ac:dyDescent="0.25">
      <c r="A15" s="5">
        <v>12</v>
      </c>
      <c r="B15" s="11">
        <v>0.65972222222222221</v>
      </c>
      <c r="C15" s="5">
        <v>1</v>
      </c>
      <c r="D15" s="5">
        <v>5</v>
      </c>
      <c r="E15" s="5">
        <v>2</v>
      </c>
      <c r="F15" s="5">
        <v>13</v>
      </c>
      <c r="G15" s="5">
        <f t="shared" ref="G15:G30" si="3">C15+E15</f>
        <v>3</v>
      </c>
      <c r="H15" s="5">
        <f t="shared" ref="H15:H30" si="4">D15+F15</f>
        <v>18</v>
      </c>
      <c r="I15" s="5">
        <f t="shared" ref="I15:I30" si="5">G15*10+H15</f>
        <v>48</v>
      </c>
      <c r="J15" s="5">
        <v>0</v>
      </c>
      <c r="K15" s="5">
        <v>1</v>
      </c>
      <c r="L15" s="5">
        <v>2</v>
      </c>
      <c r="M15" s="4"/>
      <c r="N15" s="3"/>
      <c r="P15" s="23" t="s">
        <v>144</v>
      </c>
      <c r="Q15" s="24" t="s">
        <v>24</v>
      </c>
      <c r="R15" s="31">
        <v>4</v>
      </c>
      <c r="S15" s="32" t="s">
        <v>155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 t="s">
        <v>169</v>
      </c>
      <c r="AL15" s="28" t="s">
        <v>170</v>
      </c>
      <c r="AM15" s="28" t="s">
        <v>60</v>
      </c>
      <c r="AN15" s="28" t="s">
        <v>171</v>
      </c>
      <c r="AO15" s="28" t="s">
        <v>169</v>
      </c>
      <c r="AP15" s="34"/>
      <c r="AQ15" s="28"/>
      <c r="AR15" s="28"/>
      <c r="AS15" s="28"/>
      <c r="AT15" s="28"/>
      <c r="AU15" s="28"/>
      <c r="AV15" s="28"/>
      <c r="AW15" s="28"/>
      <c r="AX15" s="28"/>
      <c r="AY15" s="7" t="s">
        <v>178</v>
      </c>
    </row>
    <row r="16" spans="1:51" ht="18" thickBot="1" x14ac:dyDescent="0.25">
      <c r="A16" s="5">
        <v>13</v>
      </c>
      <c r="B16" s="11">
        <v>0.38194444444444442</v>
      </c>
      <c r="C16" s="5">
        <v>1</v>
      </c>
      <c r="D16" s="5">
        <v>10</v>
      </c>
      <c r="E16" s="5">
        <v>2</v>
      </c>
      <c r="F16" s="5">
        <v>13</v>
      </c>
      <c r="G16" s="5">
        <f t="shared" si="3"/>
        <v>3</v>
      </c>
      <c r="H16" s="5">
        <f t="shared" si="4"/>
        <v>23</v>
      </c>
      <c r="I16" s="5">
        <f t="shared" si="5"/>
        <v>53</v>
      </c>
      <c r="J16" s="5">
        <v>0</v>
      </c>
      <c r="K16" s="5">
        <v>1</v>
      </c>
      <c r="L16" s="5">
        <v>3</v>
      </c>
      <c r="M16" s="13"/>
      <c r="N16" s="3"/>
      <c r="P16" s="23" t="s">
        <v>145</v>
      </c>
      <c r="Q16" s="24" t="s">
        <v>24</v>
      </c>
      <c r="R16" s="31" t="s">
        <v>151</v>
      </c>
      <c r="S16" s="32" t="s">
        <v>156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 t="s">
        <v>165</v>
      </c>
      <c r="AK16" s="28" t="s">
        <v>172</v>
      </c>
      <c r="AL16" s="28" t="s">
        <v>56</v>
      </c>
      <c r="AM16" s="28" t="s">
        <v>53</v>
      </c>
      <c r="AN16" s="28" t="s">
        <v>40</v>
      </c>
      <c r="AO16" s="28" t="s">
        <v>50</v>
      </c>
      <c r="AP16" s="36"/>
      <c r="AQ16" s="30"/>
      <c r="AR16" s="28"/>
      <c r="AS16" s="28" t="s">
        <v>21</v>
      </c>
      <c r="AT16" s="28" t="s">
        <v>21</v>
      </c>
      <c r="AU16" s="29"/>
      <c r="AV16" s="28" t="s">
        <v>173</v>
      </c>
      <c r="AW16" s="28"/>
      <c r="AX16" s="28"/>
      <c r="AY16" s="7" t="s">
        <v>175</v>
      </c>
    </row>
    <row r="17" spans="1:51" x14ac:dyDescent="0.2">
      <c r="A17" s="5">
        <v>14</v>
      </c>
      <c r="B17" s="11">
        <v>0.375</v>
      </c>
      <c r="C17" s="5">
        <v>2</v>
      </c>
      <c r="D17" s="5">
        <v>4</v>
      </c>
      <c r="E17" s="5">
        <v>1</v>
      </c>
      <c r="F17" s="5">
        <v>6</v>
      </c>
      <c r="G17" s="5">
        <f t="shared" si="3"/>
        <v>3</v>
      </c>
      <c r="H17" s="5">
        <f t="shared" si="4"/>
        <v>10</v>
      </c>
      <c r="I17" s="5">
        <f t="shared" si="5"/>
        <v>40</v>
      </c>
      <c r="J17" s="5">
        <v>0</v>
      </c>
      <c r="K17" s="5">
        <v>0</v>
      </c>
      <c r="L17" s="5">
        <v>2</v>
      </c>
      <c r="M17" s="15"/>
      <c r="N17" s="3"/>
      <c r="P17" s="23" t="s">
        <v>146</v>
      </c>
      <c r="Q17" s="24" t="s">
        <v>24</v>
      </c>
      <c r="R17" s="31" t="s">
        <v>150</v>
      </c>
      <c r="S17" s="32" t="s">
        <v>157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 t="s">
        <v>65</v>
      </c>
      <c r="AO17" s="28" t="s">
        <v>74</v>
      </c>
      <c r="AP17" s="35"/>
      <c r="AQ17" s="28"/>
      <c r="AR17" s="28"/>
      <c r="AS17" s="28"/>
      <c r="AT17" s="28"/>
      <c r="AU17" s="28"/>
      <c r="AV17" s="28"/>
      <c r="AW17" s="28"/>
      <c r="AX17" s="29"/>
      <c r="AY17" s="7" t="s">
        <v>176</v>
      </c>
    </row>
    <row r="18" spans="1:51" x14ac:dyDescent="0.2">
      <c r="A18" s="5">
        <v>15</v>
      </c>
      <c r="B18" s="11">
        <v>0.30555555555555552</v>
      </c>
      <c r="C18" s="5">
        <v>2</v>
      </c>
      <c r="D18" s="5">
        <v>4</v>
      </c>
      <c r="E18" s="5">
        <v>2</v>
      </c>
      <c r="F18" s="5">
        <v>11</v>
      </c>
      <c r="G18" s="5">
        <f t="shared" si="3"/>
        <v>4</v>
      </c>
      <c r="H18" s="5">
        <f t="shared" si="4"/>
        <v>15</v>
      </c>
      <c r="I18" s="5">
        <f t="shared" si="5"/>
        <v>55</v>
      </c>
      <c r="J18" s="5">
        <v>2</v>
      </c>
      <c r="K18" s="5">
        <v>3</v>
      </c>
      <c r="L18" s="5">
        <v>4</v>
      </c>
      <c r="M18" s="13"/>
      <c r="N18" s="3"/>
      <c r="P18" s="23" t="s">
        <v>147</v>
      </c>
      <c r="Q18" s="24" t="s">
        <v>24</v>
      </c>
      <c r="R18" s="31" t="s">
        <v>209</v>
      </c>
      <c r="S18" s="31" t="s">
        <v>210</v>
      </c>
      <c r="T18" s="28"/>
      <c r="U18" s="28"/>
      <c r="V18" s="28"/>
      <c r="W18" s="28"/>
      <c r="X18" s="29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 t="s">
        <v>165</v>
      </c>
      <c r="AO18" s="28" t="s">
        <v>171</v>
      </c>
      <c r="AP18" s="28"/>
      <c r="AQ18" s="28"/>
      <c r="AR18" s="29"/>
      <c r="AS18" s="29" t="s">
        <v>72</v>
      </c>
      <c r="AT18" s="28" t="s">
        <v>174</v>
      </c>
      <c r="AU18" s="28"/>
      <c r="AV18" s="28" t="s">
        <v>21</v>
      </c>
      <c r="AW18" s="28" t="s">
        <v>68</v>
      </c>
      <c r="AX18" s="28" t="s">
        <v>211</v>
      </c>
      <c r="AY18" s="7"/>
    </row>
    <row r="19" spans="1:51" x14ac:dyDescent="0.2">
      <c r="A19" s="5">
        <v>16</v>
      </c>
      <c r="B19" s="11">
        <v>0.3611111111111111</v>
      </c>
      <c r="C19" s="5">
        <v>3</v>
      </c>
      <c r="D19" s="5">
        <v>4</v>
      </c>
      <c r="E19" s="5">
        <v>2</v>
      </c>
      <c r="F19" s="5">
        <v>18</v>
      </c>
      <c r="G19" s="5">
        <f t="shared" si="3"/>
        <v>5</v>
      </c>
      <c r="H19" s="5">
        <f t="shared" si="4"/>
        <v>22</v>
      </c>
      <c r="I19" s="5">
        <f t="shared" si="5"/>
        <v>72</v>
      </c>
      <c r="J19" s="5">
        <v>0</v>
      </c>
      <c r="K19" s="5">
        <v>2</v>
      </c>
      <c r="L19" s="5">
        <v>4</v>
      </c>
      <c r="M19" s="13"/>
      <c r="N19" s="3"/>
      <c r="P19" s="23" t="s">
        <v>148</v>
      </c>
      <c r="Q19" s="24" t="s">
        <v>24</v>
      </c>
      <c r="R19" s="40">
        <v>15</v>
      </c>
      <c r="S19" s="32">
        <v>250</v>
      </c>
      <c r="T19" s="28"/>
      <c r="U19" s="28"/>
      <c r="V19" s="28"/>
      <c r="W19" s="29"/>
      <c r="X19" s="28"/>
      <c r="Y19" s="29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 t="s">
        <v>21</v>
      </c>
      <c r="AT19" s="28"/>
      <c r="AU19" s="28"/>
      <c r="AV19" s="28"/>
      <c r="AW19" s="28"/>
      <c r="AX19" s="28"/>
      <c r="AY19" s="7" t="s">
        <v>166</v>
      </c>
    </row>
    <row r="20" spans="1:51" x14ac:dyDescent="0.2">
      <c r="A20" s="5">
        <v>17</v>
      </c>
      <c r="B20" s="11">
        <v>0.34722222222222227</v>
      </c>
      <c r="C20" s="5">
        <v>3</v>
      </c>
      <c r="D20" s="5">
        <v>10</v>
      </c>
      <c r="E20" s="5">
        <v>2</v>
      </c>
      <c r="F20" s="5">
        <v>20</v>
      </c>
      <c r="G20" s="5">
        <f t="shared" si="3"/>
        <v>5</v>
      </c>
      <c r="H20" s="5">
        <f t="shared" si="4"/>
        <v>30</v>
      </c>
      <c r="I20" s="5">
        <f t="shared" si="5"/>
        <v>80</v>
      </c>
      <c r="J20" s="5">
        <v>0</v>
      </c>
      <c r="K20" s="5">
        <v>2</v>
      </c>
      <c r="L20" s="5">
        <v>4</v>
      </c>
      <c r="M20" s="4"/>
      <c r="N20" s="3"/>
      <c r="P20" s="23" t="s">
        <v>149</v>
      </c>
      <c r="Q20" s="24" t="s">
        <v>24</v>
      </c>
      <c r="R20" s="31">
        <v>17</v>
      </c>
      <c r="S20" s="32">
        <v>137</v>
      </c>
      <c r="T20" s="28"/>
      <c r="U20" s="28"/>
      <c r="V20" s="29"/>
      <c r="W20" s="28"/>
      <c r="X20" s="28"/>
      <c r="Y20" s="28"/>
      <c r="Z20" s="28"/>
      <c r="AA20" s="28"/>
      <c r="AB20" s="28"/>
      <c r="AC20" s="29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 t="s">
        <v>51</v>
      </c>
      <c r="AU20" s="28"/>
      <c r="AV20" s="28"/>
      <c r="AW20" s="28"/>
      <c r="AX20" s="28" t="s">
        <v>212</v>
      </c>
      <c r="AY20" s="7" t="s">
        <v>179</v>
      </c>
    </row>
    <row r="21" spans="1:51" x14ac:dyDescent="0.2">
      <c r="A21" s="5">
        <v>18</v>
      </c>
      <c r="B21" s="11">
        <v>0.3263888888888889</v>
      </c>
      <c r="C21" s="5">
        <v>4</v>
      </c>
      <c r="D21" s="5">
        <v>13</v>
      </c>
      <c r="E21" s="5">
        <v>3</v>
      </c>
      <c r="F21" s="5">
        <v>23</v>
      </c>
      <c r="G21" s="5">
        <f t="shared" si="3"/>
        <v>7</v>
      </c>
      <c r="H21" s="5">
        <f t="shared" si="4"/>
        <v>36</v>
      </c>
      <c r="I21" s="5">
        <f t="shared" si="5"/>
        <v>106</v>
      </c>
      <c r="J21" s="5">
        <v>3</v>
      </c>
      <c r="K21" s="5">
        <v>0</v>
      </c>
      <c r="L21" s="5">
        <v>3</v>
      </c>
      <c r="M21" s="4"/>
      <c r="N21" s="3"/>
      <c r="P21" s="23" t="s">
        <v>215</v>
      </c>
      <c r="Q21" s="24"/>
      <c r="R21" s="31" t="s">
        <v>28</v>
      </c>
      <c r="S21" s="32" t="s">
        <v>28</v>
      </c>
      <c r="T21" s="28"/>
      <c r="U21" s="28"/>
      <c r="V21" s="28"/>
      <c r="W21" s="28"/>
      <c r="X21" s="28"/>
      <c r="Y21" s="28"/>
      <c r="Z21" s="28"/>
      <c r="AA21" s="28"/>
      <c r="AB21" s="29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 t="s">
        <v>214</v>
      </c>
      <c r="AX21" s="28" t="s">
        <v>213</v>
      </c>
      <c r="AY21" s="7" t="s">
        <v>28</v>
      </c>
    </row>
    <row r="22" spans="1:51" x14ac:dyDescent="0.2">
      <c r="A22" s="5">
        <v>19</v>
      </c>
      <c r="B22" s="11">
        <v>0.34722222222222227</v>
      </c>
      <c r="C22" s="5">
        <v>3</v>
      </c>
      <c r="D22" s="5">
        <v>11</v>
      </c>
      <c r="E22" s="5">
        <v>3</v>
      </c>
      <c r="F22" s="5">
        <v>31</v>
      </c>
      <c r="G22" s="5">
        <f t="shared" si="3"/>
        <v>6</v>
      </c>
      <c r="H22" s="5">
        <f t="shared" si="4"/>
        <v>42</v>
      </c>
      <c r="I22" s="5">
        <f t="shared" si="5"/>
        <v>102</v>
      </c>
      <c r="J22" s="5">
        <v>2</v>
      </c>
      <c r="K22" s="5">
        <v>1</v>
      </c>
      <c r="L22" s="5">
        <v>2</v>
      </c>
      <c r="M22" s="13"/>
      <c r="N22" s="3"/>
      <c r="P22" s="27" t="s">
        <v>17</v>
      </c>
      <c r="Q22" s="26" t="s">
        <v>25</v>
      </c>
      <c r="R22" s="30"/>
      <c r="S22" s="28" t="s">
        <v>18</v>
      </c>
      <c r="T22" s="28">
        <v>1</v>
      </c>
      <c r="U22" s="28">
        <v>2</v>
      </c>
      <c r="V22" s="28">
        <v>3</v>
      </c>
      <c r="W22" s="28">
        <v>4</v>
      </c>
      <c r="X22" s="28">
        <v>5</v>
      </c>
      <c r="Y22" s="28">
        <v>6</v>
      </c>
      <c r="Z22" s="28">
        <v>7</v>
      </c>
      <c r="AA22" s="28">
        <v>8</v>
      </c>
      <c r="AB22" s="28">
        <v>9</v>
      </c>
      <c r="AC22" s="28">
        <v>10</v>
      </c>
      <c r="AD22" s="28">
        <v>11</v>
      </c>
      <c r="AE22" s="28">
        <v>12</v>
      </c>
      <c r="AF22" s="28">
        <v>13</v>
      </c>
      <c r="AG22" s="28">
        <v>14</v>
      </c>
      <c r="AH22" s="28">
        <v>15</v>
      </c>
      <c r="AI22" s="28">
        <v>16</v>
      </c>
      <c r="AJ22" s="28">
        <v>17</v>
      </c>
      <c r="AK22" s="28">
        <v>18</v>
      </c>
      <c r="AL22" s="28">
        <v>19</v>
      </c>
      <c r="AM22" s="28">
        <v>20</v>
      </c>
      <c r="AN22" s="28">
        <v>21</v>
      </c>
      <c r="AO22" s="28">
        <v>22</v>
      </c>
      <c r="AP22" s="28">
        <v>23</v>
      </c>
      <c r="AQ22" s="28">
        <v>24</v>
      </c>
      <c r="AR22" s="28">
        <v>25</v>
      </c>
      <c r="AS22" s="28">
        <v>26</v>
      </c>
      <c r="AT22" s="28">
        <v>27</v>
      </c>
      <c r="AU22" s="28">
        <v>28</v>
      </c>
      <c r="AV22" s="28">
        <v>29</v>
      </c>
      <c r="AW22" s="28">
        <v>30</v>
      </c>
      <c r="AX22" s="28">
        <v>31</v>
      </c>
      <c r="AY22" s="22" t="s">
        <v>19</v>
      </c>
    </row>
    <row r="23" spans="1:51" x14ac:dyDescent="0.2">
      <c r="A23" s="5">
        <v>20</v>
      </c>
      <c r="B23" s="11">
        <v>0.3611111111111111</v>
      </c>
      <c r="C23" s="5">
        <v>2</v>
      </c>
      <c r="D23" s="5">
        <v>10</v>
      </c>
      <c r="E23" s="5">
        <v>3</v>
      </c>
      <c r="F23" s="5">
        <v>27</v>
      </c>
      <c r="G23" s="5">
        <f t="shared" si="3"/>
        <v>5</v>
      </c>
      <c r="H23" s="5">
        <f t="shared" si="4"/>
        <v>37</v>
      </c>
      <c r="I23" s="5">
        <f t="shared" si="5"/>
        <v>87</v>
      </c>
      <c r="J23" s="5">
        <v>1</v>
      </c>
      <c r="K23" s="5">
        <v>1</v>
      </c>
      <c r="L23" s="5">
        <v>2</v>
      </c>
      <c r="M23" s="13"/>
      <c r="N23" s="3"/>
      <c r="P23" s="23" t="s">
        <v>180</v>
      </c>
      <c r="Q23" s="24" t="s">
        <v>123</v>
      </c>
      <c r="R23" s="31" t="s">
        <v>124</v>
      </c>
      <c r="S23" s="31" t="s">
        <v>128</v>
      </c>
      <c r="T23" s="28" t="s">
        <v>133</v>
      </c>
      <c r="U23" s="28" t="s">
        <v>76</v>
      </c>
      <c r="V23" s="28" t="s">
        <v>134</v>
      </c>
      <c r="W23" s="28" t="s">
        <v>135</v>
      </c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39" t="s">
        <v>41</v>
      </c>
    </row>
    <row r="24" spans="1:51" x14ac:dyDescent="0.2">
      <c r="A24" s="5">
        <v>21</v>
      </c>
      <c r="B24" s="11">
        <v>0.3125</v>
      </c>
      <c r="C24" s="5">
        <v>3</v>
      </c>
      <c r="D24" s="5">
        <v>9</v>
      </c>
      <c r="E24" s="5">
        <v>5</v>
      </c>
      <c r="F24" s="5">
        <v>62</v>
      </c>
      <c r="G24" s="5">
        <f t="shared" si="3"/>
        <v>8</v>
      </c>
      <c r="H24" s="5">
        <f t="shared" si="4"/>
        <v>71</v>
      </c>
      <c r="I24" s="5">
        <f t="shared" si="5"/>
        <v>151</v>
      </c>
      <c r="J24" s="5">
        <v>1</v>
      </c>
      <c r="K24" s="5">
        <v>4</v>
      </c>
      <c r="L24" s="5">
        <v>4</v>
      </c>
      <c r="M24" s="4"/>
      <c r="N24" s="3"/>
      <c r="P24" s="23" t="s">
        <v>181</v>
      </c>
      <c r="Q24" s="24" t="s">
        <v>47</v>
      </c>
      <c r="R24" s="31" t="s">
        <v>125</v>
      </c>
      <c r="S24" s="32" t="s">
        <v>129</v>
      </c>
      <c r="T24" s="29" t="s">
        <v>48</v>
      </c>
      <c r="U24" s="28" t="s">
        <v>48</v>
      </c>
      <c r="V24" s="28" t="s">
        <v>53</v>
      </c>
      <c r="W24" s="28" t="s">
        <v>48</v>
      </c>
      <c r="X24" s="34"/>
      <c r="Y24" s="34"/>
      <c r="Z24" s="34" t="s">
        <v>20</v>
      </c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39" t="s">
        <v>122</v>
      </c>
    </row>
    <row r="25" spans="1:51" x14ac:dyDescent="0.2">
      <c r="A25" s="5">
        <v>22</v>
      </c>
      <c r="B25" s="11">
        <v>0.34027777777777773</v>
      </c>
      <c r="C25" s="5">
        <v>4</v>
      </c>
      <c r="D25" s="5">
        <v>13</v>
      </c>
      <c r="E25" s="5">
        <v>3</v>
      </c>
      <c r="F25" s="5">
        <v>73</v>
      </c>
      <c r="G25" s="5">
        <f t="shared" si="3"/>
        <v>7</v>
      </c>
      <c r="H25" s="5">
        <f t="shared" si="4"/>
        <v>86</v>
      </c>
      <c r="I25" s="5">
        <f t="shared" si="5"/>
        <v>156</v>
      </c>
      <c r="J25" s="5">
        <v>2</v>
      </c>
      <c r="K25" s="5">
        <v>2</v>
      </c>
      <c r="L25" s="5">
        <v>4</v>
      </c>
      <c r="M25" s="13"/>
      <c r="N25" s="3"/>
      <c r="P25" s="23" t="s">
        <v>29</v>
      </c>
      <c r="Q25" s="24" t="s">
        <v>47</v>
      </c>
      <c r="R25" s="31" t="s">
        <v>126</v>
      </c>
      <c r="S25" s="32" t="s">
        <v>130</v>
      </c>
      <c r="T25" s="28"/>
      <c r="U25" s="28" t="s">
        <v>54</v>
      </c>
      <c r="V25" s="28" t="s">
        <v>64</v>
      </c>
      <c r="W25" s="33" t="s">
        <v>63</v>
      </c>
      <c r="X25" s="28"/>
      <c r="Y25" s="28"/>
      <c r="Z25" s="28" t="s">
        <v>136</v>
      </c>
      <c r="AA25" s="29" t="s">
        <v>137</v>
      </c>
      <c r="AB25" s="28" t="s">
        <v>137</v>
      </c>
      <c r="AC25" s="28" t="s">
        <v>138</v>
      </c>
      <c r="AD25" s="28" t="s">
        <v>76</v>
      </c>
      <c r="AE25" s="28" t="s">
        <v>69</v>
      </c>
      <c r="AF25" s="30" t="s">
        <v>62</v>
      </c>
      <c r="AG25" s="28" t="s">
        <v>49</v>
      </c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39" t="s">
        <v>23</v>
      </c>
    </row>
    <row r="26" spans="1:51" x14ac:dyDescent="0.2">
      <c r="A26" s="5">
        <v>23</v>
      </c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15" t="s">
        <v>141</v>
      </c>
      <c r="N26" s="3"/>
      <c r="P26" s="23" t="s">
        <v>30</v>
      </c>
      <c r="Q26" s="24" t="s">
        <v>47</v>
      </c>
      <c r="R26" s="37" t="s">
        <v>66</v>
      </c>
      <c r="S26" s="32" t="s">
        <v>131</v>
      </c>
      <c r="T26" s="28"/>
      <c r="U26" s="28"/>
      <c r="V26" s="28"/>
      <c r="W26" s="33"/>
      <c r="X26" s="28"/>
      <c r="Y26" s="28"/>
      <c r="Z26" s="28" t="s">
        <v>139</v>
      </c>
      <c r="AA26" s="28" t="s">
        <v>140</v>
      </c>
      <c r="AB26" s="29" t="s">
        <v>140</v>
      </c>
      <c r="AC26" s="28" t="s">
        <v>58</v>
      </c>
      <c r="AD26" s="28" t="s">
        <v>20</v>
      </c>
      <c r="AE26" s="28"/>
      <c r="AF26" s="30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39" t="s">
        <v>122</v>
      </c>
    </row>
    <row r="27" spans="1:51" x14ac:dyDescent="0.2">
      <c r="A27" s="5">
        <v>24</v>
      </c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15" t="s">
        <v>141</v>
      </c>
      <c r="N27" s="3"/>
      <c r="P27" s="23" t="s">
        <v>31</v>
      </c>
      <c r="Q27" s="24" t="s">
        <v>47</v>
      </c>
      <c r="R27" s="31" t="s">
        <v>127</v>
      </c>
      <c r="S27" s="32" t="s">
        <v>132</v>
      </c>
      <c r="T27" s="28"/>
      <c r="U27" s="28"/>
      <c r="V27" s="28"/>
      <c r="W27" s="33"/>
      <c r="X27" s="28"/>
      <c r="Y27" s="28"/>
      <c r="Z27" s="28"/>
      <c r="AA27" s="28" t="s">
        <v>39</v>
      </c>
      <c r="AB27" s="28" t="s">
        <v>39</v>
      </c>
      <c r="AC27" s="29" t="s">
        <v>55</v>
      </c>
      <c r="AD27" s="28" t="s">
        <v>39</v>
      </c>
      <c r="AE27" s="28"/>
      <c r="AF27" s="30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39" t="s">
        <v>57</v>
      </c>
    </row>
    <row r="28" spans="1:51" x14ac:dyDescent="0.2">
      <c r="A28" s="5">
        <v>25</v>
      </c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15" t="s">
        <v>141</v>
      </c>
      <c r="N28" s="3"/>
      <c r="P28" s="23" t="s">
        <v>32</v>
      </c>
      <c r="Q28" s="24" t="s">
        <v>47</v>
      </c>
      <c r="R28" s="31" t="s">
        <v>182</v>
      </c>
      <c r="S28" s="32" t="s">
        <v>184</v>
      </c>
      <c r="T28" s="28"/>
      <c r="U28" s="28"/>
      <c r="V28" s="28"/>
      <c r="W28" s="33"/>
      <c r="X28" s="28"/>
      <c r="Y28" s="28"/>
      <c r="Z28" s="28"/>
      <c r="AA28" s="28"/>
      <c r="AB28" s="28"/>
      <c r="AC28" s="28"/>
      <c r="AD28" s="28"/>
      <c r="AE28" s="28" t="s">
        <v>58</v>
      </c>
      <c r="AF28" s="30" t="s">
        <v>64</v>
      </c>
      <c r="AG28" s="28" t="s">
        <v>78</v>
      </c>
      <c r="AH28" s="28" t="s">
        <v>188</v>
      </c>
      <c r="AI28" s="29" t="s">
        <v>189</v>
      </c>
      <c r="AJ28" s="28" t="s">
        <v>190</v>
      </c>
      <c r="AK28" s="28" t="s">
        <v>52</v>
      </c>
      <c r="AL28" s="28" t="s">
        <v>191</v>
      </c>
      <c r="AM28" s="28" t="s">
        <v>192</v>
      </c>
      <c r="AN28" s="28" t="s">
        <v>193</v>
      </c>
      <c r="AO28" s="28" t="s">
        <v>70</v>
      </c>
      <c r="AP28" s="28"/>
      <c r="AQ28" s="28"/>
      <c r="AR28" s="28"/>
      <c r="AS28" s="28"/>
      <c r="AT28" s="28"/>
      <c r="AU28" s="28"/>
      <c r="AV28" s="28"/>
      <c r="AW28" s="28"/>
      <c r="AX28" s="28"/>
      <c r="AY28" s="39" t="s">
        <v>41</v>
      </c>
    </row>
    <row r="29" spans="1:51" x14ac:dyDescent="0.2">
      <c r="A29" s="5">
        <v>26</v>
      </c>
      <c r="B29" s="11">
        <v>0.61805555555555558</v>
      </c>
      <c r="C29" s="5">
        <v>3</v>
      </c>
      <c r="D29" s="5">
        <v>11</v>
      </c>
      <c r="E29" s="5">
        <v>3</v>
      </c>
      <c r="F29" s="5">
        <v>71</v>
      </c>
      <c r="G29" s="5">
        <f t="shared" si="3"/>
        <v>6</v>
      </c>
      <c r="H29" s="5">
        <f t="shared" si="4"/>
        <v>82</v>
      </c>
      <c r="I29" s="5">
        <f t="shared" si="5"/>
        <v>142</v>
      </c>
      <c r="J29" s="5">
        <v>0</v>
      </c>
      <c r="K29" s="5">
        <v>0</v>
      </c>
      <c r="L29" s="5">
        <v>2</v>
      </c>
      <c r="M29" s="4"/>
      <c r="N29" s="3"/>
      <c r="P29" s="23" t="s">
        <v>33</v>
      </c>
      <c r="Q29" s="24" t="s">
        <v>47</v>
      </c>
      <c r="R29" s="31">
        <v>19</v>
      </c>
      <c r="S29" s="32">
        <v>280</v>
      </c>
      <c r="T29" s="28"/>
      <c r="U29" s="28"/>
      <c r="V29" s="28"/>
      <c r="W29" s="28"/>
      <c r="X29" s="35"/>
      <c r="Y29" s="35"/>
      <c r="Z29" s="35"/>
      <c r="AA29" s="35"/>
      <c r="AB29" s="35"/>
      <c r="AC29" s="35"/>
      <c r="AD29" s="35"/>
      <c r="AE29" s="35"/>
      <c r="AF29" s="28"/>
      <c r="AG29" s="28"/>
      <c r="AH29" s="28" t="s">
        <v>20</v>
      </c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39" t="s">
        <v>22</v>
      </c>
    </row>
    <row r="30" spans="1:51" ht="18" thickBot="1" x14ac:dyDescent="0.25">
      <c r="A30" s="5">
        <v>27</v>
      </c>
      <c r="B30" s="11">
        <v>0.34027777777777773</v>
      </c>
      <c r="C30" s="5">
        <v>3</v>
      </c>
      <c r="D30" s="5">
        <v>19</v>
      </c>
      <c r="E30" s="5">
        <v>4</v>
      </c>
      <c r="F30" s="5">
        <v>75</v>
      </c>
      <c r="G30" s="5">
        <f t="shared" si="3"/>
        <v>7</v>
      </c>
      <c r="H30" s="5">
        <f t="shared" si="4"/>
        <v>94</v>
      </c>
      <c r="I30" s="5">
        <f t="shared" si="5"/>
        <v>164</v>
      </c>
      <c r="J30" s="5">
        <v>1</v>
      </c>
      <c r="K30" s="5">
        <v>1</v>
      </c>
      <c r="L30" s="5">
        <v>4</v>
      </c>
      <c r="M30" s="15"/>
      <c r="N30" s="3"/>
      <c r="P30" s="23" t="s">
        <v>34</v>
      </c>
      <c r="Q30" s="24" t="s">
        <v>47</v>
      </c>
      <c r="R30" s="31" t="s">
        <v>183</v>
      </c>
      <c r="S30" s="32" t="s">
        <v>185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9" t="s">
        <v>51</v>
      </c>
      <c r="AJ30" s="28" t="s">
        <v>194</v>
      </c>
      <c r="AK30" s="28" t="s">
        <v>195</v>
      </c>
      <c r="AL30" s="28" t="s">
        <v>196</v>
      </c>
      <c r="AM30" s="28" t="s">
        <v>197</v>
      </c>
      <c r="AN30" s="28" t="s">
        <v>198</v>
      </c>
      <c r="AO30" s="28"/>
      <c r="AP30" s="28"/>
      <c r="AQ30" s="34"/>
      <c r="AR30" s="28"/>
      <c r="AS30" s="28"/>
      <c r="AT30" s="28"/>
      <c r="AU30" s="28"/>
      <c r="AV30" s="28"/>
      <c r="AW30" s="28"/>
      <c r="AX30" s="28"/>
      <c r="AY30" s="39" t="s">
        <v>61</v>
      </c>
    </row>
    <row r="31" spans="1:51" ht="18" thickBot="1" x14ac:dyDescent="0.25">
      <c r="A31" s="5">
        <v>28</v>
      </c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15" t="s">
        <v>141</v>
      </c>
      <c r="N31" s="3"/>
      <c r="P31" s="23" t="s">
        <v>35</v>
      </c>
      <c r="Q31" s="24" t="s">
        <v>47</v>
      </c>
      <c r="R31" s="31" t="s">
        <v>71</v>
      </c>
      <c r="S31" s="32" t="s">
        <v>186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 t="s">
        <v>59</v>
      </c>
      <c r="AK31" s="28" t="s">
        <v>73</v>
      </c>
      <c r="AL31" s="28" t="s">
        <v>199</v>
      </c>
      <c r="AM31" s="28" t="s">
        <v>77</v>
      </c>
      <c r="AN31" s="28" t="s">
        <v>200</v>
      </c>
      <c r="AO31" s="28" t="s">
        <v>201</v>
      </c>
      <c r="AP31" s="33"/>
      <c r="AQ31" s="36"/>
      <c r="AR31" s="30"/>
      <c r="AS31" s="28" t="s">
        <v>202</v>
      </c>
      <c r="AT31" s="28" t="s">
        <v>203</v>
      </c>
      <c r="AU31" s="28"/>
      <c r="AV31" s="28" t="s">
        <v>204</v>
      </c>
      <c r="AW31" s="28" t="s">
        <v>42</v>
      </c>
      <c r="AX31" s="28" t="s">
        <v>67</v>
      </c>
      <c r="AY31" s="39" t="s">
        <v>41</v>
      </c>
    </row>
    <row r="32" spans="1:51" x14ac:dyDescent="0.2">
      <c r="A32" s="5">
        <v>29</v>
      </c>
      <c r="B32" s="11">
        <v>0.4513888888888889</v>
      </c>
      <c r="C32" s="5">
        <v>2</v>
      </c>
      <c r="D32" s="5">
        <v>3</v>
      </c>
      <c r="E32" s="5">
        <v>2</v>
      </c>
      <c r="F32" s="5">
        <v>38</v>
      </c>
      <c r="G32" s="5">
        <f t="shared" ref="G32:G34" si="6">C32+E32</f>
        <v>4</v>
      </c>
      <c r="H32" s="5">
        <f t="shared" ref="H32:H34" si="7">D32+F32</f>
        <v>41</v>
      </c>
      <c r="I32" s="5">
        <f t="shared" ref="I32:I34" si="8">G32*10+H32</f>
        <v>81</v>
      </c>
      <c r="J32" s="5">
        <v>0</v>
      </c>
      <c r="K32" s="5">
        <v>0</v>
      </c>
      <c r="L32" s="5">
        <v>2</v>
      </c>
      <c r="M32" s="15"/>
      <c r="N32" s="3"/>
      <c r="P32" s="23" t="s">
        <v>36</v>
      </c>
      <c r="Q32" s="24" t="s">
        <v>47</v>
      </c>
      <c r="R32" s="31">
        <v>9</v>
      </c>
      <c r="S32" s="32">
        <v>304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 t="s">
        <v>205</v>
      </c>
      <c r="AO32" s="28"/>
      <c r="AP32" s="28"/>
      <c r="AQ32" s="35"/>
      <c r="AR32" s="28"/>
      <c r="AS32" s="28"/>
      <c r="AT32" s="28"/>
      <c r="AU32" s="28"/>
      <c r="AV32" s="28"/>
      <c r="AW32" s="28"/>
      <c r="AX32" s="28"/>
      <c r="AY32" s="39" t="s">
        <v>22</v>
      </c>
    </row>
    <row r="33" spans="1:51" x14ac:dyDescent="0.2">
      <c r="A33" s="5">
        <v>30</v>
      </c>
      <c r="B33" s="11">
        <v>0.3611111111111111</v>
      </c>
      <c r="C33" s="5">
        <v>1</v>
      </c>
      <c r="D33" s="5">
        <v>1</v>
      </c>
      <c r="E33" s="5">
        <v>2</v>
      </c>
      <c r="F33" s="5">
        <v>27</v>
      </c>
      <c r="G33" s="5">
        <f t="shared" si="6"/>
        <v>3</v>
      </c>
      <c r="H33" s="5">
        <f t="shared" si="7"/>
        <v>28</v>
      </c>
      <c r="I33" s="5">
        <f t="shared" si="8"/>
        <v>58</v>
      </c>
      <c r="J33" s="5">
        <v>2</v>
      </c>
      <c r="K33" s="5">
        <v>2</v>
      </c>
      <c r="L33" s="5">
        <v>4</v>
      </c>
      <c r="M33" s="15"/>
      <c r="N33" s="3"/>
      <c r="P33" s="23" t="s">
        <v>37</v>
      </c>
      <c r="Q33" s="24" t="s">
        <v>47</v>
      </c>
      <c r="R33" s="31">
        <v>14</v>
      </c>
      <c r="S33" s="32">
        <v>183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 t="s">
        <v>59</v>
      </c>
      <c r="AN33" s="28" t="s">
        <v>206</v>
      </c>
      <c r="AO33" s="28" t="s">
        <v>53</v>
      </c>
      <c r="AP33" s="28"/>
      <c r="AQ33" s="28"/>
      <c r="AR33" s="28"/>
      <c r="AS33" s="29" t="s">
        <v>21</v>
      </c>
      <c r="AT33" s="28" t="s">
        <v>21</v>
      </c>
      <c r="AU33" s="28"/>
      <c r="AV33" s="28" t="s">
        <v>21</v>
      </c>
      <c r="AW33" s="28" t="s">
        <v>168</v>
      </c>
      <c r="AX33" s="28" t="s">
        <v>38</v>
      </c>
      <c r="AY33" s="39" t="s">
        <v>79</v>
      </c>
    </row>
    <row r="34" spans="1:51" x14ac:dyDescent="0.2">
      <c r="A34" s="5">
        <v>31</v>
      </c>
      <c r="B34" s="11">
        <v>0.3888888888888889</v>
      </c>
      <c r="C34" s="5">
        <v>3</v>
      </c>
      <c r="D34" s="5">
        <v>7</v>
      </c>
      <c r="E34" s="5">
        <v>2</v>
      </c>
      <c r="F34" s="5">
        <v>10</v>
      </c>
      <c r="G34" s="5">
        <f t="shared" si="6"/>
        <v>5</v>
      </c>
      <c r="H34" s="5">
        <f t="shared" si="7"/>
        <v>17</v>
      </c>
      <c r="I34" s="5">
        <f t="shared" si="8"/>
        <v>67</v>
      </c>
      <c r="J34" s="5">
        <v>2</v>
      </c>
      <c r="K34" s="5">
        <v>2</v>
      </c>
      <c r="L34" s="5">
        <v>3</v>
      </c>
      <c r="M34" s="15"/>
      <c r="N34" s="3"/>
      <c r="P34" s="23" t="s">
        <v>45</v>
      </c>
      <c r="Q34" s="24" t="s">
        <v>47</v>
      </c>
      <c r="R34" s="31">
        <v>10</v>
      </c>
      <c r="S34" s="32">
        <v>154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34"/>
      <c r="AQ34" s="34"/>
      <c r="AR34" s="34"/>
      <c r="AS34" s="28" t="s">
        <v>21</v>
      </c>
      <c r="AT34" s="28" t="s">
        <v>168</v>
      </c>
      <c r="AU34" s="28"/>
      <c r="AV34" s="28"/>
      <c r="AW34" s="28"/>
      <c r="AX34" s="28"/>
      <c r="AY34" s="39" t="s">
        <v>75</v>
      </c>
    </row>
    <row r="35" spans="1:51" x14ac:dyDescent="0.2">
      <c r="A35" s="2" t="s">
        <v>16</v>
      </c>
      <c r="B35" s="14"/>
      <c r="C35" s="5">
        <f>SUM(C4:C34)*10+SUM(D4:D34)</f>
        <v>898</v>
      </c>
      <c r="D35" s="1"/>
      <c r="E35" s="5">
        <f>SUM(E4:E34)*10+SUM(F4:F34)</f>
        <v>1356</v>
      </c>
      <c r="F35" s="1"/>
      <c r="G35" s="5">
        <f>SUM(G4:G34)*10+SUM(H4:H34)</f>
        <v>2254</v>
      </c>
      <c r="H35" s="1"/>
      <c r="I35" s="18"/>
      <c r="M35" s="17" t="s">
        <v>27</v>
      </c>
      <c r="N35" s="3"/>
      <c r="P35" s="23" t="s">
        <v>46</v>
      </c>
      <c r="Q35" s="24" t="s">
        <v>47</v>
      </c>
      <c r="R35" s="31">
        <v>25</v>
      </c>
      <c r="S35" s="32" t="s">
        <v>187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33"/>
      <c r="AP35" s="28"/>
      <c r="AQ35" s="28"/>
      <c r="AR35" s="28"/>
      <c r="AS35" s="30"/>
      <c r="AT35" s="28" t="s">
        <v>168</v>
      </c>
      <c r="AU35" s="28"/>
      <c r="AV35" s="28"/>
      <c r="AW35" s="28"/>
      <c r="AX35" s="28"/>
      <c r="AY35" s="39" t="s">
        <v>22</v>
      </c>
    </row>
    <row r="36" spans="1:51" x14ac:dyDescent="0.2">
      <c r="A36" s="5"/>
      <c r="B36" s="9">
        <f>COUNTA(B4:B35)</f>
        <v>25</v>
      </c>
      <c r="C36" s="5" t="str">
        <f>FIXED(C35/B36,2,TRUE)</f>
        <v>35.92</v>
      </c>
      <c r="D36" s="1"/>
      <c r="E36" s="5" t="str">
        <f>FIXED(E35/B36,2,TRUE)</f>
        <v>54.24</v>
      </c>
      <c r="F36" s="1"/>
      <c r="G36" s="5" t="str">
        <f>FIXED(G35/B36,2,TRUE)</f>
        <v>90.16</v>
      </c>
      <c r="H36" s="1"/>
      <c r="I36" s="8" t="s">
        <v>207</v>
      </c>
      <c r="J36" s="1"/>
      <c r="K36" s="1"/>
      <c r="L36" s="16" t="s">
        <v>208</v>
      </c>
      <c r="M36" s="1"/>
      <c r="N36" s="3"/>
    </row>
    <row r="37" spans="1:51" x14ac:dyDescent="0.2">
      <c r="B37" s="14"/>
    </row>
  </sheetData>
  <phoneticPr fontId="1"/>
  <pageMargins left="0.78740157480314965" right="0.11811023622047245" top="0.98425196850393704" bottom="0.98425196850393704" header="0.51181102362204722" footer="0.51181102362204722"/>
  <pageSetup paperSize="13" scale="140" fitToHeight="0" orientation="landscape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2024-01-04T08:31:40Z</cp:lastPrinted>
  <dcterms:created xsi:type="dcterms:W3CDTF">2001-12-14T12:52:31Z</dcterms:created>
  <dcterms:modified xsi:type="dcterms:W3CDTF">2024-04-01T06:41:56Z</dcterms:modified>
</cp:coreProperties>
</file>