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G12" i="1"/>
  <c r="I12" i="1" s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20" i="1"/>
  <c r="H20" i="1"/>
  <c r="G22" i="1"/>
  <c r="H22" i="1"/>
  <c r="G23" i="1"/>
  <c r="H23" i="1"/>
  <c r="G25" i="1"/>
  <c r="H25" i="1"/>
  <c r="G28" i="1"/>
  <c r="H28" i="1"/>
  <c r="G29" i="1"/>
  <c r="H29" i="1"/>
  <c r="G31" i="1"/>
  <c r="H31" i="1"/>
  <c r="G33" i="1"/>
  <c r="H33" i="1"/>
  <c r="I22" i="1" l="1"/>
  <c r="I33" i="1"/>
  <c r="I25" i="1"/>
  <c r="I20" i="1"/>
  <c r="I16" i="1"/>
  <c r="I15" i="1"/>
  <c r="I23" i="1"/>
  <c r="I31" i="1"/>
  <c r="I29" i="1"/>
  <c r="I28" i="1"/>
  <c r="I18" i="1"/>
  <c r="I17" i="1"/>
  <c r="I14" i="1"/>
  <c r="I13" i="1"/>
  <c r="I10" i="1"/>
  <c r="G7" i="1" l="1"/>
  <c r="H7" i="1"/>
  <c r="G9" i="1"/>
  <c r="H9" i="1"/>
  <c r="I7" i="1" l="1"/>
  <c r="I9" i="1"/>
  <c r="H4" i="1" l="1"/>
  <c r="G4" i="1"/>
  <c r="I4" i="1" l="1"/>
  <c r="H5" i="1" l="1"/>
  <c r="G5" i="1"/>
  <c r="I5" i="1" l="1"/>
  <c r="C34" i="1" l="1"/>
  <c r="E34" i="1"/>
  <c r="B35" i="1"/>
  <c r="E35" i="1" l="1"/>
  <c r="C35" i="1"/>
  <c r="G34" i="1"/>
  <c r="G35" i="1" l="1"/>
</calcChain>
</file>

<file path=xl/sharedStrings.xml><?xml version="1.0" encoding="utf-8"?>
<sst xmlns="http://schemas.openxmlformats.org/spreadsheetml/2006/main" count="323" uniqueCount="206">
  <si>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</si>
  <si>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</si>
  <si>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</si>
  <si>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</si>
  <si>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</si>
  <si>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</si>
  <si>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</si>
  <si>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</si>
  <si>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</si>
  <si>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</si>
  <si>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</si>
  <si>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</si>
  <si>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</si>
  <si>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</si>
  <si>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</si>
  <si>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</si>
  <si>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</si>
  <si>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</si>
  <si>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</si>
  <si>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</si>
  <si>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</si>
  <si>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</si>
  <si>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※</t>
    <phoneticPr fontId="1"/>
  </si>
  <si>
    <t>無黒点日0日</t>
    <rPh sb="0" eb="1">
      <t>ム</t>
    </rPh>
    <rPh sb="1" eb="3">
      <t>コクテン</t>
    </rPh>
    <rPh sb="3" eb="4">
      <t>ヒ</t>
    </rPh>
    <rPh sb="5" eb="6">
      <t>ヒ</t>
    </rPh>
    <phoneticPr fontId="1"/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</si>
  <si>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</si>
  <si>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</si>
  <si>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</si>
  <si>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</si>
  <si>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</si>
  <si>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</si>
  <si>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</si>
  <si>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</si>
  <si>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</si>
  <si>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</si>
  <si>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</si>
  <si>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S46</t>
    <phoneticPr fontId="1"/>
  </si>
  <si>
    <t>-</t>
    <phoneticPr fontId="1"/>
  </si>
  <si>
    <t>年間観測日数　103日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</si>
  <si>
    <t>観測日数累計　8661日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</si>
  <si>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雨</t>
    <rPh sb="0" eb="1">
      <t>アメ</t>
    </rPh>
    <phoneticPr fontId="1"/>
  </si>
  <si>
    <t>曇</t>
    <rPh sb="0" eb="1">
      <t>クモ</t>
    </rPh>
    <phoneticPr fontId="1"/>
  </si>
  <si>
    <t>曇</t>
    <rPh sb="0" eb="1">
      <t>クモリ</t>
    </rPh>
    <phoneticPr fontId="1"/>
  </si>
  <si>
    <t>N41</t>
    <phoneticPr fontId="1"/>
  </si>
  <si>
    <t>N43</t>
    <phoneticPr fontId="1"/>
  </si>
  <si>
    <t>N44</t>
    <phoneticPr fontId="1"/>
  </si>
  <si>
    <t>N45</t>
  </si>
  <si>
    <t>N46</t>
  </si>
  <si>
    <t>N47</t>
  </si>
  <si>
    <t>N48</t>
  </si>
  <si>
    <t>N49</t>
  </si>
  <si>
    <t>N50</t>
  </si>
  <si>
    <t>N51</t>
  </si>
  <si>
    <t>N52</t>
  </si>
  <si>
    <t>N53</t>
  </si>
  <si>
    <t>N54</t>
  </si>
  <si>
    <t>N55</t>
  </si>
  <si>
    <t>N56</t>
  </si>
  <si>
    <t>N57</t>
  </si>
  <si>
    <t>N58</t>
  </si>
  <si>
    <t>N59</t>
  </si>
  <si>
    <t>N60</t>
  </si>
  <si>
    <t>N61</t>
  </si>
  <si>
    <t>N62</t>
  </si>
  <si>
    <t>※</t>
    <phoneticPr fontId="1"/>
  </si>
  <si>
    <t>+</t>
    <phoneticPr fontId="1"/>
  </si>
  <si>
    <t xml:space="preserve"> 9～11</t>
    <phoneticPr fontId="1"/>
  </si>
  <si>
    <t xml:space="preserve"> 6～ 9</t>
    <phoneticPr fontId="1"/>
  </si>
  <si>
    <t xml:space="preserve"> 6～ 7</t>
    <phoneticPr fontId="1"/>
  </si>
  <si>
    <t>21～25</t>
    <phoneticPr fontId="1"/>
  </si>
  <si>
    <t>17～18</t>
    <phoneticPr fontId="1"/>
  </si>
  <si>
    <t xml:space="preserve"> 8～14</t>
    <phoneticPr fontId="1"/>
  </si>
  <si>
    <t>25～30</t>
    <phoneticPr fontId="1"/>
  </si>
  <si>
    <t xml:space="preserve"> 9～13</t>
    <phoneticPr fontId="1"/>
  </si>
  <si>
    <t>20～21</t>
    <phoneticPr fontId="1"/>
  </si>
  <si>
    <t>13～15</t>
    <phoneticPr fontId="1"/>
  </si>
  <si>
    <t>15～17</t>
    <phoneticPr fontId="1"/>
  </si>
  <si>
    <t>15～16</t>
    <phoneticPr fontId="1"/>
  </si>
  <si>
    <t>175～179</t>
    <phoneticPr fontId="1"/>
  </si>
  <si>
    <t>　1～　4</t>
    <phoneticPr fontId="1"/>
  </si>
  <si>
    <t xml:space="preserve"> 67～ 70</t>
    <phoneticPr fontId="1"/>
  </si>
  <si>
    <t>307～316</t>
    <phoneticPr fontId="1"/>
  </si>
  <si>
    <t>284～288</t>
    <phoneticPr fontId="1"/>
  </si>
  <si>
    <t>268～278</t>
    <phoneticPr fontId="1"/>
  </si>
  <si>
    <t>212～225</t>
    <phoneticPr fontId="1"/>
  </si>
  <si>
    <t>178～184</t>
    <phoneticPr fontId="1"/>
  </si>
  <si>
    <t>173～183</t>
    <phoneticPr fontId="1"/>
  </si>
  <si>
    <t>239～242</t>
    <phoneticPr fontId="1"/>
  </si>
  <si>
    <t>155～161</t>
    <phoneticPr fontId="1"/>
  </si>
  <si>
    <t>191～199</t>
    <phoneticPr fontId="1"/>
  </si>
  <si>
    <t>J1</t>
    <phoneticPr fontId="1"/>
  </si>
  <si>
    <t>▼</t>
    <phoneticPr fontId="1"/>
  </si>
  <si>
    <t>A2</t>
    <phoneticPr fontId="1"/>
  </si>
  <si>
    <t>A1</t>
    <phoneticPr fontId="1"/>
  </si>
  <si>
    <t>D7</t>
    <phoneticPr fontId="1"/>
  </si>
  <si>
    <t>▲</t>
    <phoneticPr fontId="1"/>
  </si>
  <si>
    <t>J2</t>
    <phoneticPr fontId="1"/>
  </si>
  <si>
    <t>J6</t>
    <phoneticPr fontId="1"/>
  </si>
  <si>
    <t>H10</t>
    <phoneticPr fontId="1"/>
  </si>
  <si>
    <t>H4</t>
    <phoneticPr fontId="1"/>
  </si>
  <si>
    <t>J3</t>
    <phoneticPr fontId="1"/>
  </si>
  <si>
    <t>J4</t>
    <phoneticPr fontId="1"/>
  </si>
  <si>
    <t>H9</t>
    <phoneticPr fontId="1"/>
  </si>
  <si>
    <t>A4</t>
    <phoneticPr fontId="1"/>
  </si>
  <si>
    <t>A1</t>
    <phoneticPr fontId="1"/>
  </si>
  <si>
    <t>D12</t>
    <phoneticPr fontId="1"/>
  </si>
  <si>
    <t>D11</t>
    <phoneticPr fontId="1"/>
  </si>
  <si>
    <t>D22</t>
    <phoneticPr fontId="1"/>
  </si>
  <si>
    <t>D20</t>
    <phoneticPr fontId="1"/>
  </si>
  <si>
    <t>B11</t>
    <phoneticPr fontId="1"/>
  </si>
  <si>
    <t>C8</t>
    <phoneticPr fontId="1"/>
  </si>
  <si>
    <t>A8</t>
    <phoneticPr fontId="1"/>
  </si>
  <si>
    <t>H8</t>
    <phoneticPr fontId="1"/>
  </si>
  <si>
    <t>B5</t>
    <phoneticPr fontId="1"/>
  </si>
  <si>
    <t>D9</t>
    <phoneticPr fontId="1"/>
  </si>
  <si>
    <t>A2</t>
    <phoneticPr fontId="1"/>
  </si>
  <si>
    <t>J1</t>
    <phoneticPr fontId="1"/>
  </si>
  <si>
    <t>C7</t>
    <phoneticPr fontId="1"/>
  </si>
  <si>
    <t>E19</t>
    <phoneticPr fontId="1"/>
  </si>
  <si>
    <t>E23</t>
    <phoneticPr fontId="1"/>
  </si>
  <si>
    <t>E23</t>
    <phoneticPr fontId="1"/>
  </si>
  <si>
    <t>E9</t>
    <phoneticPr fontId="1"/>
  </si>
  <si>
    <t>G2</t>
    <phoneticPr fontId="1"/>
  </si>
  <si>
    <t>G4</t>
    <phoneticPr fontId="1"/>
  </si>
  <si>
    <t>B2</t>
    <phoneticPr fontId="1"/>
  </si>
  <si>
    <t>B6</t>
    <phoneticPr fontId="1"/>
  </si>
  <si>
    <t>C15</t>
    <phoneticPr fontId="1"/>
  </si>
  <si>
    <t>J2</t>
    <phoneticPr fontId="1"/>
  </si>
  <si>
    <t>J3</t>
    <phoneticPr fontId="1"/>
  </si>
  <si>
    <t>B7</t>
    <phoneticPr fontId="1"/>
  </si>
  <si>
    <t>C5</t>
    <phoneticPr fontId="1"/>
  </si>
  <si>
    <t>C3</t>
    <phoneticPr fontId="1"/>
  </si>
  <si>
    <t>D14</t>
    <phoneticPr fontId="1"/>
  </si>
  <si>
    <t>B4</t>
    <phoneticPr fontId="1"/>
  </si>
  <si>
    <t>A3</t>
    <phoneticPr fontId="1"/>
  </si>
  <si>
    <t>A</t>
    <phoneticPr fontId="1"/>
  </si>
  <si>
    <t>D</t>
    <phoneticPr fontId="1"/>
  </si>
  <si>
    <t>A</t>
    <phoneticPr fontId="1"/>
  </si>
  <si>
    <t>H</t>
    <phoneticPr fontId="1"/>
  </si>
  <si>
    <t>A</t>
    <phoneticPr fontId="1"/>
  </si>
  <si>
    <t>D</t>
    <phoneticPr fontId="1"/>
  </si>
  <si>
    <t>C</t>
    <phoneticPr fontId="1"/>
  </si>
  <si>
    <t>D</t>
    <phoneticPr fontId="1"/>
  </si>
  <si>
    <t>E</t>
    <phoneticPr fontId="1"/>
  </si>
  <si>
    <t>G</t>
    <phoneticPr fontId="1"/>
  </si>
  <si>
    <t>C</t>
    <phoneticPr fontId="1"/>
  </si>
  <si>
    <t>B</t>
    <phoneticPr fontId="1"/>
  </si>
  <si>
    <t>C</t>
    <phoneticPr fontId="1"/>
  </si>
  <si>
    <t>D</t>
    <phoneticPr fontId="1"/>
  </si>
  <si>
    <t>A</t>
    <phoneticPr fontId="1"/>
  </si>
  <si>
    <t>S47</t>
  </si>
  <si>
    <t xml:space="preserve"> 8～10</t>
    <phoneticPr fontId="1"/>
  </si>
  <si>
    <t xml:space="preserve"> 9～10</t>
    <phoneticPr fontId="1"/>
  </si>
  <si>
    <t>19～20</t>
    <phoneticPr fontId="1"/>
  </si>
  <si>
    <t>12～18</t>
    <phoneticPr fontId="1"/>
  </si>
  <si>
    <t xml:space="preserve"> 8～14</t>
    <phoneticPr fontId="1"/>
  </si>
  <si>
    <t>10～12</t>
    <phoneticPr fontId="1"/>
  </si>
  <si>
    <t>24～26</t>
    <phoneticPr fontId="1"/>
  </si>
  <si>
    <t>14～15</t>
    <phoneticPr fontId="1"/>
  </si>
  <si>
    <t xml:space="preserve"> 6～ 9</t>
    <phoneticPr fontId="1"/>
  </si>
  <si>
    <t>26～27</t>
    <phoneticPr fontId="1"/>
  </si>
  <si>
    <t>11～12</t>
    <phoneticPr fontId="1"/>
  </si>
  <si>
    <t xml:space="preserve"> 64～ 69</t>
    <phoneticPr fontId="1"/>
  </si>
  <si>
    <t>319～322</t>
    <phoneticPr fontId="1"/>
  </si>
  <si>
    <t>226～233</t>
    <phoneticPr fontId="1"/>
  </si>
  <si>
    <t>206～228</t>
    <phoneticPr fontId="1"/>
  </si>
  <si>
    <t>223～227</t>
    <phoneticPr fontId="1"/>
  </si>
  <si>
    <t>194～199</t>
    <phoneticPr fontId="1"/>
  </si>
  <si>
    <t>180～188</t>
    <phoneticPr fontId="1"/>
  </si>
  <si>
    <t>141～146</t>
    <phoneticPr fontId="1"/>
  </si>
  <si>
    <t>128～144</t>
    <phoneticPr fontId="1"/>
  </si>
  <si>
    <t>122～132</t>
    <phoneticPr fontId="1"/>
  </si>
  <si>
    <t>116～118</t>
    <phoneticPr fontId="1"/>
  </si>
  <si>
    <t>C6</t>
    <phoneticPr fontId="1"/>
  </si>
  <si>
    <t>C4</t>
    <phoneticPr fontId="1"/>
  </si>
  <si>
    <t>H2</t>
    <phoneticPr fontId="1"/>
  </si>
  <si>
    <t>H7</t>
    <phoneticPr fontId="1"/>
  </si>
  <si>
    <t>J3</t>
    <phoneticPr fontId="1"/>
  </si>
  <si>
    <t>J4</t>
    <phoneticPr fontId="1"/>
  </si>
  <si>
    <t>J5</t>
    <phoneticPr fontId="1"/>
  </si>
  <si>
    <t>H5</t>
    <phoneticPr fontId="1"/>
  </si>
  <si>
    <t>J3</t>
    <phoneticPr fontId="1"/>
  </si>
  <si>
    <t>A3</t>
    <phoneticPr fontId="1"/>
  </si>
  <si>
    <t>H4</t>
    <phoneticPr fontId="1"/>
  </si>
  <si>
    <t>B12</t>
    <phoneticPr fontId="1"/>
  </si>
  <si>
    <t>B15</t>
    <phoneticPr fontId="1"/>
  </si>
  <si>
    <t>C24</t>
    <phoneticPr fontId="1"/>
  </si>
  <si>
    <t>D17</t>
    <phoneticPr fontId="1"/>
  </si>
  <si>
    <t>F63</t>
    <phoneticPr fontId="1"/>
  </si>
  <si>
    <t>F64</t>
    <phoneticPr fontId="1"/>
  </si>
  <si>
    <t>E15</t>
    <phoneticPr fontId="1"/>
  </si>
  <si>
    <t>F31</t>
    <phoneticPr fontId="1"/>
  </si>
  <si>
    <t>C10</t>
    <phoneticPr fontId="1"/>
  </si>
  <si>
    <t>J5</t>
    <phoneticPr fontId="1"/>
  </si>
  <si>
    <t>B8</t>
    <phoneticPr fontId="1"/>
  </si>
  <si>
    <t>E20</t>
    <phoneticPr fontId="1"/>
  </si>
  <si>
    <t>A3</t>
    <phoneticPr fontId="1"/>
  </si>
  <si>
    <t>F33</t>
    <phoneticPr fontId="1"/>
  </si>
  <si>
    <t>F14</t>
    <phoneticPr fontId="1"/>
  </si>
  <si>
    <t>B</t>
    <phoneticPr fontId="1"/>
  </si>
  <si>
    <t>H</t>
    <phoneticPr fontId="1"/>
  </si>
  <si>
    <t>J</t>
    <phoneticPr fontId="1"/>
  </si>
  <si>
    <t>F</t>
    <phoneticPr fontId="1"/>
  </si>
  <si>
    <t>B</t>
    <phoneticPr fontId="1"/>
  </si>
  <si>
    <t>C</t>
    <phoneticPr fontId="1"/>
  </si>
  <si>
    <t>J</t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</si>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</sst>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6" fillId="0" borderId="10" xfId="0" applyFont="1" applyBorder="1"/>
    <xf numFmtId="0" fontId="3" fillId="0" borderId="8" xfId="0" applyFont="1" applyBorder="1"/>
    <xf numFmtId="0" fontId="2" fillId="0" borderId="8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J35"/>
  <sheetViews>
    <sheetView showGridLines="0" tabSelected="1" zoomScale="90" zoomScaleNormal="90" workbookViewId="0">
      <selection activeCell="J43" sqref="J43"/>
    </sheetView>
  </sheetViews>
  <sheetFormatPr defaultColWidth="10.69921875" defaultRowHeight="17.25" x14ac:dyDescent="0.2"/>
  <cols>
    <col min="1" max="1" width="4.69921875" customWidth="1"/>
    <col min="2" max="2" width="6.69921875" style="12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16" customWidth="1"/>
    <col min="19" max="19" width="7.69921875" style="16" customWidth="1"/>
    <col min="20" max="50" width="3.3984375" style="16" customWidth="1"/>
    <col min="51" max="51" width="7.79687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8" x14ac:dyDescent="0.2">
      <c r="A1" s="1"/>
      <c r="B1" s="9"/>
      <c r="C1" s="1"/>
      <c r="D1" s="17">
        <v>2024</v>
      </c>
      <c r="E1" s="18" t="s">
        <v>0</v>
      </c>
      <c r="F1" s="17">
        <v>4</v>
      </c>
      <c r="G1" s="18" t="s">
        <v>1</v>
      </c>
      <c r="H1" s="1"/>
      <c r="I1" s="1"/>
      <c r="J1" s="1"/>
      <c r="K1" s="1"/>
      <c r="L1" s="1"/>
      <c r="M1" s="1"/>
    </row>
    <row r="2" spans="1:88" x14ac:dyDescent="0.2">
      <c r="A2" s="3"/>
      <c r="B2" s="10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22" t="s">
        <v>17</v>
      </c>
      <c r="Q2" s="23" t="s">
        <v>20</v>
      </c>
      <c r="R2" s="26"/>
      <c r="S2" s="24" t="s">
        <v>18</v>
      </c>
      <c r="T2" s="24">
        <v>1</v>
      </c>
      <c r="U2" s="24">
        <v>2</v>
      </c>
      <c r="V2" s="24">
        <v>3</v>
      </c>
      <c r="W2" s="24">
        <v>4</v>
      </c>
      <c r="X2" s="24">
        <v>5</v>
      </c>
      <c r="Y2" s="24">
        <v>6</v>
      </c>
      <c r="Z2" s="24">
        <v>7</v>
      </c>
      <c r="AA2" s="24">
        <v>8</v>
      </c>
      <c r="AB2" s="24">
        <v>9</v>
      </c>
      <c r="AC2" s="24">
        <v>10</v>
      </c>
      <c r="AD2" s="24">
        <v>11</v>
      </c>
      <c r="AE2" s="24">
        <v>12</v>
      </c>
      <c r="AF2" s="24">
        <v>13</v>
      </c>
      <c r="AG2" s="24">
        <v>14</v>
      </c>
      <c r="AH2" s="24">
        <v>15</v>
      </c>
      <c r="AI2" s="24">
        <v>16</v>
      </c>
      <c r="AJ2" s="24">
        <v>17</v>
      </c>
      <c r="AK2" s="24">
        <v>18</v>
      </c>
      <c r="AL2" s="24">
        <v>19</v>
      </c>
      <c r="AM2" s="24">
        <v>20</v>
      </c>
      <c r="AN2" s="24">
        <v>21</v>
      </c>
      <c r="AO2" s="24">
        <v>22</v>
      </c>
      <c r="AP2" s="24">
        <v>23</v>
      </c>
      <c r="AQ2" s="24">
        <v>24</v>
      </c>
      <c r="AR2" s="24">
        <v>25</v>
      </c>
      <c r="AS2" s="24">
        <v>26</v>
      </c>
      <c r="AT2" s="24">
        <v>27</v>
      </c>
      <c r="AU2" s="24">
        <v>28</v>
      </c>
      <c r="AV2" s="24">
        <v>29</v>
      </c>
      <c r="AW2" s="24">
        <v>30</v>
      </c>
      <c r="AY2" s="19" t="s">
        <v>19</v>
      </c>
      <c r="BA2" s="22" t="s">
        <v>17</v>
      </c>
      <c r="BB2" s="23" t="s">
        <v>20</v>
      </c>
      <c r="BC2" s="26"/>
      <c r="BD2" s="24" t="s">
        <v>18</v>
      </c>
      <c r="BE2" s="24">
        <v>1</v>
      </c>
      <c r="BF2" s="24">
        <v>2</v>
      </c>
      <c r="BG2" s="24">
        <v>3</v>
      </c>
      <c r="BH2" s="24">
        <v>4</v>
      </c>
      <c r="BI2" s="24">
        <v>5</v>
      </c>
      <c r="BJ2" s="24">
        <v>6</v>
      </c>
      <c r="BK2" s="24">
        <v>7</v>
      </c>
      <c r="BL2" s="24">
        <v>8</v>
      </c>
      <c r="BM2" s="24">
        <v>9</v>
      </c>
      <c r="BN2" s="24">
        <v>10</v>
      </c>
      <c r="BO2" s="24">
        <v>11</v>
      </c>
      <c r="BP2" s="24">
        <v>12</v>
      </c>
      <c r="BQ2" s="24">
        <v>13</v>
      </c>
      <c r="BR2" s="24">
        <v>14</v>
      </c>
      <c r="BS2" s="24">
        <v>15</v>
      </c>
      <c r="BT2" s="24">
        <v>16</v>
      </c>
      <c r="BU2" s="24">
        <v>17</v>
      </c>
      <c r="BV2" s="24">
        <v>18</v>
      </c>
      <c r="BW2" s="24">
        <v>19</v>
      </c>
      <c r="BX2" s="24">
        <v>20</v>
      </c>
      <c r="BY2" s="24">
        <v>21</v>
      </c>
      <c r="BZ2" s="24">
        <v>22</v>
      </c>
      <c r="CA2" s="24">
        <v>23</v>
      </c>
      <c r="CB2" s="24">
        <v>24</v>
      </c>
      <c r="CC2" s="24">
        <v>25</v>
      </c>
      <c r="CD2" s="24">
        <v>26</v>
      </c>
      <c r="CE2" s="24">
        <v>27</v>
      </c>
      <c r="CF2" s="24">
        <v>28</v>
      </c>
      <c r="CG2" s="24">
        <v>29</v>
      </c>
      <c r="CH2" s="24">
        <v>30</v>
      </c>
      <c r="CI2" s="16"/>
      <c r="CJ2" s="19" t="s">
        <v>19</v>
      </c>
    </row>
    <row r="3" spans="1:88" x14ac:dyDescent="0.2">
      <c r="A3" s="5"/>
      <c r="B3" s="6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0" t="s">
        <v>42</v>
      </c>
      <c r="Q3" s="35"/>
      <c r="R3" s="29" t="s">
        <v>63</v>
      </c>
      <c r="S3" s="29" t="s">
        <v>63</v>
      </c>
      <c r="T3" s="24" t="s">
        <v>89</v>
      </c>
      <c r="U3" s="24" t="s">
        <v>90</v>
      </c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Y3" s="28" t="s">
        <v>22</v>
      </c>
      <c r="BA3" s="20" t="s">
        <v>35</v>
      </c>
      <c r="BB3" s="21" t="s">
        <v>36</v>
      </c>
      <c r="BC3" s="27" t="s">
        <v>150</v>
      </c>
      <c r="BD3" s="27" t="s">
        <v>161</v>
      </c>
      <c r="BE3" s="24"/>
      <c r="BF3" s="24"/>
      <c r="BG3" s="24"/>
      <c r="BH3" s="24"/>
      <c r="BI3" s="24"/>
      <c r="BJ3" s="24" t="s">
        <v>124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16"/>
      <c r="CJ3" s="28" t="s">
        <v>198</v>
      </c>
    </row>
    <row r="4" spans="1:88" ht="18" thickBot="1" x14ac:dyDescent="0.25">
      <c r="A4" s="5">
        <v>1</v>
      </c>
      <c r="B4" s="11">
        <v>0.34722222222222227</v>
      </c>
      <c r="C4" s="5">
        <v>4</v>
      </c>
      <c r="D4" s="5">
        <v>11</v>
      </c>
      <c r="E4" s="5">
        <v>0</v>
      </c>
      <c r="F4" s="5">
        <v>0</v>
      </c>
      <c r="G4" s="5">
        <f t="shared" ref="G4" si="0">C4+E4</f>
        <v>4</v>
      </c>
      <c r="H4" s="5">
        <f t="shared" ref="H4" si="1">D4+F4</f>
        <v>11</v>
      </c>
      <c r="I4" s="5">
        <f t="shared" ref="I4" si="2">G4*10+H4</f>
        <v>51</v>
      </c>
      <c r="J4" s="5">
        <v>2</v>
      </c>
      <c r="K4" s="5">
        <v>2</v>
      </c>
      <c r="L4" s="5">
        <v>4</v>
      </c>
      <c r="M4" s="13"/>
      <c r="N4" s="3"/>
      <c r="P4" s="20" t="s">
        <v>43</v>
      </c>
      <c r="Q4" s="21"/>
      <c r="R4" s="29" t="s">
        <v>63</v>
      </c>
      <c r="S4" s="29" t="s">
        <v>63</v>
      </c>
      <c r="T4" s="24" t="s">
        <v>91</v>
      </c>
      <c r="U4" s="24" t="s">
        <v>92</v>
      </c>
      <c r="V4" s="24"/>
      <c r="W4" s="24" t="s">
        <v>92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Y4" s="28" t="s">
        <v>21</v>
      </c>
      <c r="BA4" s="20" t="s">
        <v>149</v>
      </c>
      <c r="BB4" s="21" t="s">
        <v>36</v>
      </c>
      <c r="BC4" s="27" t="s">
        <v>151</v>
      </c>
      <c r="BD4" s="28" t="s">
        <v>162</v>
      </c>
      <c r="BE4" s="24"/>
      <c r="BF4" s="24"/>
      <c r="BG4" s="25"/>
      <c r="BH4" s="24"/>
      <c r="BI4" s="24" t="s">
        <v>94</v>
      </c>
      <c r="BJ4" s="24" t="s">
        <v>115</v>
      </c>
      <c r="BK4" s="24" t="s">
        <v>126</v>
      </c>
      <c r="BL4" s="24"/>
      <c r="BM4" s="24" t="s">
        <v>172</v>
      </c>
      <c r="BN4" s="24" t="s">
        <v>172</v>
      </c>
      <c r="BO4" s="24" t="s">
        <v>173</v>
      </c>
      <c r="BP4" s="25" t="s">
        <v>174</v>
      </c>
      <c r="BQ4" s="24" t="s">
        <v>175</v>
      </c>
      <c r="BR4" s="24" t="s">
        <v>176</v>
      </c>
      <c r="BS4" s="24" t="s">
        <v>177</v>
      </c>
      <c r="BT4" s="24"/>
      <c r="BU4" s="24" t="s">
        <v>178</v>
      </c>
      <c r="BV4" s="32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16"/>
      <c r="CJ4" s="7" t="s">
        <v>199</v>
      </c>
    </row>
    <row r="5" spans="1:88" ht="18" thickBot="1" x14ac:dyDescent="0.25">
      <c r="A5" s="5">
        <v>2</v>
      </c>
      <c r="B5" s="11">
        <v>0.33333333333333331</v>
      </c>
      <c r="C5" s="5">
        <v>3</v>
      </c>
      <c r="D5" s="5">
        <v>3</v>
      </c>
      <c r="E5" s="5">
        <v>0</v>
      </c>
      <c r="F5" s="5">
        <v>0</v>
      </c>
      <c r="G5" s="5">
        <f t="shared" ref="G5" si="3">C5+E5</f>
        <v>3</v>
      </c>
      <c r="H5" s="5">
        <f t="shared" ref="H5" si="4">D5+F5</f>
        <v>3</v>
      </c>
      <c r="I5" s="5">
        <f t="shared" ref="I5" si="5">G5*10+H5</f>
        <v>33</v>
      </c>
      <c r="J5" s="5">
        <v>2</v>
      </c>
      <c r="K5" s="5">
        <v>1</v>
      </c>
      <c r="L5" s="5">
        <v>4</v>
      </c>
      <c r="M5" s="13"/>
      <c r="N5" s="3"/>
      <c r="P5" s="20" t="s">
        <v>44</v>
      </c>
      <c r="Q5" s="21" t="s">
        <v>64</v>
      </c>
      <c r="R5" s="27">
        <v>16</v>
      </c>
      <c r="S5" s="29">
        <v>74</v>
      </c>
      <c r="T5" s="24" t="s">
        <v>92</v>
      </c>
      <c r="U5" s="24"/>
      <c r="V5" s="24"/>
      <c r="W5" s="24"/>
      <c r="X5" s="24"/>
      <c r="Y5" s="25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Y5" s="28" t="s">
        <v>134</v>
      </c>
      <c r="BA5" s="20" t="s">
        <v>24</v>
      </c>
      <c r="BB5" s="21" t="s">
        <v>36</v>
      </c>
      <c r="BC5" s="27" t="s">
        <v>152</v>
      </c>
      <c r="BD5" s="28">
        <v>248</v>
      </c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 t="s">
        <v>94</v>
      </c>
      <c r="BP5" s="24" t="s">
        <v>127</v>
      </c>
      <c r="BQ5" s="24" t="s">
        <v>179</v>
      </c>
      <c r="BR5" s="24" t="s">
        <v>127</v>
      </c>
      <c r="BS5" s="24" t="s">
        <v>180</v>
      </c>
      <c r="BT5" s="24"/>
      <c r="BU5" s="31" t="s">
        <v>127</v>
      </c>
      <c r="BV5" s="34"/>
      <c r="BW5" s="26" t="s">
        <v>177</v>
      </c>
      <c r="BX5" s="24" t="s">
        <v>181</v>
      </c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16"/>
      <c r="CJ5" s="7" t="s">
        <v>200</v>
      </c>
    </row>
    <row r="6" spans="1:88" x14ac:dyDescent="0.2">
      <c r="A6" s="5">
        <v>3</v>
      </c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13" t="s">
        <v>39</v>
      </c>
      <c r="N6" s="3"/>
      <c r="P6" s="20" t="s">
        <v>45</v>
      </c>
      <c r="Q6" s="21" t="s">
        <v>64</v>
      </c>
      <c r="R6" s="27" t="s">
        <v>65</v>
      </c>
      <c r="S6" s="28" t="s">
        <v>77</v>
      </c>
      <c r="T6" s="24" t="s">
        <v>93</v>
      </c>
      <c r="U6" s="24" t="s">
        <v>89</v>
      </c>
      <c r="V6" s="24"/>
      <c r="W6" s="24" t="s">
        <v>90</v>
      </c>
      <c r="X6" s="24"/>
      <c r="Y6" s="25"/>
      <c r="Z6" s="24"/>
      <c r="AA6" s="24"/>
      <c r="AB6" s="24"/>
      <c r="AC6" s="24"/>
      <c r="AD6" s="24"/>
      <c r="AE6" s="25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Y6" s="7" t="s">
        <v>135</v>
      </c>
      <c r="BA6" s="20" t="s">
        <v>25</v>
      </c>
      <c r="BB6" s="21" t="s">
        <v>36</v>
      </c>
      <c r="BC6" s="27" t="s">
        <v>153</v>
      </c>
      <c r="BD6" s="28" t="s">
        <v>163</v>
      </c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 t="s">
        <v>94</v>
      </c>
      <c r="BR6" s="24" t="s">
        <v>182</v>
      </c>
      <c r="BS6" s="24" t="s">
        <v>116</v>
      </c>
      <c r="BT6" s="24"/>
      <c r="BU6" s="24" t="s">
        <v>183</v>
      </c>
      <c r="BV6" s="33"/>
      <c r="BW6" s="25" t="s">
        <v>184</v>
      </c>
      <c r="BX6" s="24" t="s">
        <v>185</v>
      </c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16"/>
      <c r="CJ6" s="7" t="s">
        <v>144</v>
      </c>
    </row>
    <row r="7" spans="1:88" x14ac:dyDescent="0.2">
      <c r="A7" s="5">
        <v>4</v>
      </c>
      <c r="B7" s="11">
        <v>0.3125</v>
      </c>
      <c r="C7" s="5">
        <v>3</v>
      </c>
      <c r="D7" s="5">
        <v>4</v>
      </c>
      <c r="E7" s="5">
        <v>0</v>
      </c>
      <c r="F7" s="5">
        <v>0</v>
      </c>
      <c r="G7" s="5">
        <f t="shared" ref="G7:G9" si="6">C7+E7</f>
        <v>3</v>
      </c>
      <c r="H7" s="5">
        <f t="shared" ref="H7:H9" si="7">D7+F7</f>
        <v>4</v>
      </c>
      <c r="I7" s="5">
        <f t="shared" ref="I7:I33" si="8">G7*10+H7</f>
        <v>34</v>
      </c>
      <c r="J7" s="5">
        <v>1</v>
      </c>
      <c r="K7" s="5">
        <v>0</v>
      </c>
      <c r="L7" s="5">
        <v>2</v>
      </c>
      <c r="M7" s="13"/>
      <c r="N7" s="3"/>
      <c r="P7" s="20" t="s">
        <v>46</v>
      </c>
      <c r="Q7" s="21" t="s">
        <v>64</v>
      </c>
      <c r="R7" s="27">
        <v>10</v>
      </c>
      <c r="S7" s="28">
        <v>21</v>
      </c>
      <c r="T7" s="24" t="s">
        <v>94</v>
      </c>
      <c r="U7" s="24" t="s">
        <v>92</v>
      </c>
      <c r="V7" s="24"/>
      <c r="W7" s="24" t="s">
        <v>92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5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Y7" s="7" t="s">
        <v>136</v>
      </c>
      <c r="BA7" s="20" t="s">
        <v>26</v>
      </c>
      <c r="BB7" s="21" t="s">
        <v>36</v>
      </c>
      <c r="BC7" s="27" t="s">
        <v>154</v>
      </c>
      <c r="BD7" s="28" t="s">
        <v>164</v>
      </c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5"/>
      <c r="BR7" s="24" t="s">
        <v>94</v>
      </c>
      <c r="BS7" s="24" t="s">
        <v>114</v>
      </c>
      <c r="BT7" s="24"/>
      <c r="BU7" s="24" t="s">
        <v>186</v>
      </c>
      <c r="BV7" s="24"/>
      <c r="BW7" s="24" t="s">
        <v>187</v>
      </c>
      <c r="BX7" s="25" t="s">
        <v>188</v>
      </c>
      <c r="BY7" s="24"/>
      <c r="BZ7" s="24" t="s">
        <v>189</v>
      </c>
      <c r="CA7" s="24"/>
      <c r="CB7" s="24"/>
      <c r="CC7" s="24" t="s">
        <v>190</v>
      </c>
      <c r="CD7" s="24" t="s">
        <v>114</v>
      </c>
      <c r="CE7" s="24"/>
      <c r="CF7" s="24"/>
      <c r="CG7" s="24"/>
      <c r="CH7" s="24"/>
      <c r="CI7" s="16"/>
      <c r="CJ7" s="7" t="s">
        <v>201</v>
      </c>
    </row>
    <row r="8" spans="1:88" x14ac:dyDescent="0.2">
      <c r="A8" s="5">
        <v>5</v>
      </c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13" t="s">
        <v>39</v>
      </c>
      <c r="N8" s="3"/>
      <c r="P8" s="20" t="s">
        <v>47</v>
      </c>
      <c r="Q8" s="21" t="s">
        <v>64</v>
      </c>
      <c r="R8" s="27" t="s">
        <v>66</v>
      </c>
      <c r="S8" s="28" t="s">
        <v>78</v>
      </c>
      <c r="T8" s="24"/>
      <c r="U8" s="24" t="s">
        <v>94</v>
      </c>
      <c r="V8" s="24"/>
      <c r="W8" s="24" t="s">
        <v>95</v>
      </c>
      <c r="X8" s="24"/>
      <c r="Y8" s="24" t="s">
        <v>96</v>
      </c>
      <c r="Z8" s="24" t="s">
        <v>97</v>
      </c>
      <c r="AA8" s="24"/>
      <c r="AB8" s="25" t="s">
        <v>98</v>
      </c>
      <c r="AC8" s="24" t="s">
        <v>96</v>
      </c>
      <c r="AD8" s="24" t="s">
        <v>99</v>
      </c>
      <c r="AE8" s="24" t="s">
        <v>99</v>
      </c>
      <c r="AF8" s="24" t="s">
        <v>99</v>
      </c>
      <c r="AG8" s="24" t="s">
        <v>100</v>
      </c>
      <c r="AH8" s="24" t="s">
        <v>99</v>
      </c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Y8" s="7" t="s">
        <v>137</v>
      </c>
      <c r="BA8" s="20" t="s">
        <v>27</v>
      </c>
      <c r="BB8" s="21" t="s">
        <v>36</v>
      </c>
      <c r="BC8" s="27" t="s">
        <v>150</v>
      </c>
      <c r="BD8" s="28" t="s">
        <v>165</v>
      </c>
      <c r="BE8" s="24"/>
      <c r="BF8" s="24"/>
      <c r="BG8" s="24"/>
      <c r="BH8" s="24"/>
      <c r="BI8" s="25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 t="s">
        <v>128</v>
      </c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16"/>
      <c r="CJ8" s="7" t="s">
        <v>202</v>
      </c>
    </row>
    <row r="9" spans="1:88" x14ac:dyDescent="0.2">
      <c r="A9" s="5">
        <v>6</v>
      </c>
      <c r="B9" s="11">
        <v>0.38194444444444442</v>
      </c>
      <c r="C9" s="5">
        <v>3</v>
      </c>
      <c r="D9" s="5">
        <v>19</v>
      </c>
      <c r="E9" s="5">
        <v>2</v>
      </c>
      <c r="F9" s="5">
        <v>5</v>
      </c>
      <c r="G9" s="5">
        <f t="shared" si="6"/>
        <v>5</v>
      </c>
      <c r="H9" s="5">
        <f t="shared" si="7"/>
        <v>24</v>
      </c>
      <c r="I9" s="5">
        <f t="shared" si="8"/>
        <v>74</v>
      </c>
      <c r="J9" s="5">
        <v>0</v>
      </c>
      <c r="K9" s="5">
        <v>0</v>
      </c>
      <c r="L9" s="5">
        <v>2</v>
      </c>
      <c r="M9" s="13"/>
      <c r="N9" s="3"/>
      <c r="P9" s="20" t="s">
        <v>48</v>
      </c>
      <c r="Q9" s="21" t="s">
        <v>64</v>
      </c>
      <c r="R9" s="27" t="s">
        <v>67</v>
      </c>
      <c r="S9" s="28" t="s">
        <v>79</v>
      </c>
      <c r="T9" s="24"/>
      <c r="U9" s="24"/>
      <c r="V9" s="24"/>
      <c r="W9" s="24"/>
      <c r="X9" s="24"/>
      <c r="Y9" s="24" t="s">
        <v>101</v>
      </c>
      <c r="Z9" s="24" t="s">
        <v>102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Y9" s="7" t="s">
        <v>137</v>
      </c>
      <c r="BA9" s="20" t="s">
        <v>28</v>
      </c>
      <c r="BB9" s="21" t="s">
        <v>36</v>
      </c>
      <c r="BC9" s="27" t="s">
        <v>155</v>
      </c>
      <c r="BD9" s="28" t="s">
        <v>166</v>
      </c>
      <c r="BE9" s="24"/>
      <c r="BF9" s="24"/>
      <c r="BG9" s="24"/>
      <c r="BH9" s="25"/>
      <c r="BI9" s="24"/>
      <c r="BJ9" s="25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5"/>
      <c r="BV9" s="24"/>
      <c r="BW9" s="24"/>
      <c r="BX9" s="24" t="s">
        <v>191</v>
      </c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16"/>
      <c r="CJ9" s="7" t="s">
        <v>203</v>
      </c>
    </row>
    <row r="10" spans="1:88" x14ac:dyDescent="0.2">
      <c r="A10" s="5">
        <v>7</v>
      </c>
      <c r="B10" s="11">
        <v>0.38194444444444442</v>
      </c>
      <c r="C10" s="5">
        <v>3</v>
      </c>
      <c r="D10" s="5">
        <v>15</v>
      </c>
      <c r="E10" s="5">
        <v>1</v>
      </c>
      <c r="F10" s="5">
        <v>2</v>
      </c>
      <c r="G10" s="5">
        <f t="shared" ref="G10:G33" si="9">C10+E10</f>
        <v>4</v>
      </c>
      <c r="H10" s="5">
        <f t="shared" ref="H10:H33" si="10">D10+F10</f>
        <v>17</v>
      </c>
      <c r="I10" s="5">
        <f t="shared" si="8"/>
        <v>57</v>
      </c>
      <c r="J10" s="5">
        <v>1</v>
      </c>
      <c r="K10" s="5">
        <v>0</v>
      </c>
      <c r="L10" s="5">
        <v>2</v>
      </c>
      <c r="M10" s="13"/>
      <c r="N10" s="3"/>
      <c r="P10" s="20" t="s">
        <v>49</v>
      </c>
      <c r="Q10" s="21" t="s">
        <v>64</v>
      </c>
      <c r="R10" s="27">
        <v>24</v>
      </c>
      <c r="S10" s="28">
        <v>358</v>
      </c>
      <c r="T10" s="24"/>
      <c r="U10" s="24"/>
      <c r="V10" s="24"/>
      <c r="W10" s="24"/>
      <c r="X10" s="24"/>
      <c r="Y10" s="24" t="s">
        <v>102</v>
      </c>
      <c r="Z10" s="24" t="s">
        <v>103</v>
      </c>
      <c r="AA10" s="24"/>
      <c r="AB10" s="24"/>
      <c r="AC10" s="24"/>
      <c r="AD10" s="24"/>
      <c r="AE10" s="24"/>
      <c r="AF10" s="24"/>
      <c r="AG10" s="24"/>
      <c r="AH10" s="25"/>
      <c r="AI10" s="24"/>
      <c r="AJ10" s="24"/>
      <c r="AK10" s="24"/>
      <c r="AL10" s="25"/>
      <c r="AM10" s="24"/>
      <c r="AN10" s="24"/>
      <c r="AO10" s="24"/>
      <c r="AP10" s="24"/>
      <c r="AQ10" s="24"/>
      <c r="AR10" s="24"/>
      <c r="AS10" s="25"/>
      <c r="AT10" s="24"/>
      <c r="AU10" s="24"/>
      <c r="AV10" s="24"/>
      <c r="AW10" s="24"/>
      <c r="AY10" s="7" t="s">
        <v>138</v>
      </c>
      <c r="BA10" s="20" t="s">
        <v>29</v>
      </c>
      <c r="BB10" s="21" t="s">
        <v>36</v>
      </c>
      <c r="BC10" s="27" t="s">
        <v>156</v>
      </c>
      <c r="BD10" s="28" t="s">
        <v>167</v>
      </c>
      <c r="BE10" s="24"/>
      <c r="BF10" s="24"/>
      <c r="BG10" s="25"/>
      <c r="BH10" s="24"/>
      <c r="BI10" s="24"/>
      <c r="BJ10" s="24"/>
      <c r="BK10" s="24"/>
      <c r="BL10" s="24"/>
      <c r="BM10" s="24"/>
      <c r="BN10" s="25"/>
      <c r="BO10" s="24"/>
      <c r="BP10" s="24"/>
      <c r="BQ10" s="24"/>
      <c r="BR10" s="24"/>
      <c r="BS10" s="25"/>
      <c r="BT10" s="24"/>
      <c r="BU10" s="24"/>
      <c r="BV10" s="25"/>
      <c r="BW10" s="24"/>
      <c r="BX10" s="24"/>
      <c r="BY10" s="24"/>
      <c r="BZ10" s="24"/>
      <c r="CA10" s="24"/>
      <c r="CB10" s="24"/>
      <c r="CC10" s="24" t="s">
        <v>192</v>
      </c>
      <c r="CD10" s="24" t="s">
        <v>132</v>
      </c>
      <c r="CE10" s="24"/>
      <c r="CF10" s="24" t="s">
        <v>193</v>
      </c>
      <c r="CG10" s="24"/>
      <c r="CH10" s="24"/>
      <c r="CI10" s="16"/>
      <c r="CJ10" s="7" t="s">
        <v>204</v>
      </c>
    </row>
    <row r="11" spans="1:88" x14ac:dyDescent="0.2">
      <c r="A11" s="5">
        <v>8</v>
      </c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13" t="s">
        <v>39</v>
      </c>
      <c r="N11" s="3"/>
      <c r="P11" s="20" t="s">
        <v>50</v>
      </c>
      <c r="Q11" s="21" t="s">
        <v>64</v>
      </c>
      <c r="R11" s="27" t="s">
        <v>68</v>
      </c>
      <c r="S11" s="28" t="s">
        <v>80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 t="s">
        <v>101</v>
      </c>
      <c r="AE11" s="24" t="s">
        <v>104</v>
      </c>
      <c r="AF11" s="25" t="s">
        <v>105</v>
      </c>
      <c r="AG11" s="24" t="s">
        <v>106</v>
      </c>
      <c r="AH11" s="24" t="s">
        <v>107</v>
      </c>
      <c r="AI11" s="24"/>
      <c r="AJ11" s="24" t="s">
        <v>105</v>
      </c>
      <c r="AK11" s="24"/>
      <c r="AL11" s="24"/>
      <c r="AM11" s="24"/>
      <c r="AN11" s="24"/>
      <c r="AO11" s="24"/>
      <c r="AP11" s="25"/>
      <c r="AQ11" s="24"/>
      <c r="AR11" s="24"/>
      <c r="AS11" s="24"/>
      <c r="AT11" s="24"/>
      <c r="AU11" s="24"/>
      <c r="AV11" s="24"/>
      <c r="AW11" s="24"/>
      <c r="AY11" s="7" t="s">
        <v>139</v>
      </c>
      <c r="BA11" s="20" t="s">
        <v>30</v>
      </c>
      <c r="BB11" s="21" t="s">
        <v>36</v>
      </c>
      <c r="BC11" s="27" t="s">
        <v>157</v>
      </c>
      <c r="BD11" s="28" t="s">
        <v>168</v>
      </c>
      <c r="BE11" s="24"/>
      <c r="BF11" s="24"/>
      <c r="BG11" s="24"/>
      <c r="BH11" s="24"/>
      <c r="BI11" s="24"/>
      <c r="BJ11" s="24"/>
      <c r="BK11" s="24"/>
      <c r="BL11" s="24"/>
      <c r="BM11" s="25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5"/>
      <c r="CB11" s="24"/>
      <c r="CC11" s="24" t="s">
        <v>193</v>
      </c>
      <c r="CD11" s="24"/>
      <c r="CE11" s="24"/>
      <c r="CF11" s="24" t="s">
        <v>103</v>
      </c>
      <c r="CG11" s="24"/>
      <c r="CH11" s="24"/>
      <c r="CI11" s="16"/>
      <c r="CJ11" s="7" t="s">
        <v>198</v>
      </c>
    </row>
    <row r="12" spans="1:88" ht="18" thickBot="1" x14ac:dyDescent="0.25">
      <c r="A12" s="5">
        <v>9</v>
      </c>
      <c r="B12" s="11">
        <v>0.47222222222222227</v>
      </c>
      <c r="C12" s="5">
        <v>1</v>
      </c>
      <c r="D12" s="5">
        <v>4</v>
      </c>
      <c r="E12" s="5">
        <v>1</v>
      </c>
      <c r="F12" s="5">
        <v>6</v>
      </c>
      <c r="G12" s="5">
        <f t="shared" si="9"/>
        <v>2</v>
      </c>
      <c r="H12" s="5">
        <f t="shared" si="10"/>
        <v>10</v>
      </c>
      <c r="I12" s="5">
        <f t="shared" si="8"/>
        <v>30</v>
      </c>
      <c r="J12" s="5">
        <v>0</v>
      </c>
      <c r="K12" s="5">
        <v>0</v>
      </c>
      <c r="L12" s="5">
        <v>2</v>
      </c>
      <c r="M12" s="13"/>
      <c r="N12" s="3"/>
      <c r="P12" s="20" t="s">
        <v>51</v>
      </c>
      <c r="Q12" s="21" t="s">
        <v>64</v>
      </c>
      <c r="R12" s="27" t="s">
        <v>69</v>
      </c>
      <c r="S12" s="28" t="s">
        <v>81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 t="s">
        <v>108</v>
      </c>
      <c r="AF12" s="24" t="s">
        <v>109</v>
      </c>
      <c r="AG12" s="24" t="s">
        <v>110</v>
      </c>
      <c r="AH12" s="25" t="s">
        <v>111</v>
      </c>
      <c r="AI12" s="32"/>
      <c r="AJ12" s="24"/>
      <c r="AK12" s="24"/>
      <c r="AL12" s="24"/>
      <c r="AM12" s="24"/>
      <c r="AN12" s="24"/>
      <c r="AO12" s="24"/>
      <c r="AP12" s="25"/>
      <c r="AQ12" s="24"/>
      <c r="AR12" s="24"/>
      <c r="AS12" s="24"/>
      <c r="AT12" s="24"/>
      <c r="AU12" s="24"/>
      <c r="AV12" s="24"/>
      <c r="AW12" s="24"/>
      <c r="AY12" s="7" t="s">
        <v>140</v>
      </c>
      <c r="BA12" s="20" t="s">
        <v>31</v>
      </c>
      <c r="BB12" s="21" t="s">
        <v>36</v>
      </c>
      <c r="BC12" s="30" t="s">
        <v>158</v>
      </c>
      <c r="BD12" s="36" t="s">
        <v>169</v>
      </c>
      <c r="BE12" s="32"/>
      <c r="BF12" s="32"/>
      <c r="BG12" s="32"/>
      <c r="BH12" s="37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24"/>
      <c r="BT12" s="24"/>
      <c r="BU12" s="24"/>
      <c r="BV12" s="24"/>
      <c r="BW12" s="24"/>
      <c r="BX12" s="24"/>
      <c r="BY12" s="24"/>
      <c r="BZ12" s="24"/>
      <c r="CA12" s="25"/>
      <c r="CB12" s="24"/>
      <c r="CC12" s="24" t="s">
        <v>194</v>
      </c>
      <c r="CD12" s="24" t="s">
        <v>109</v>
      </c>
      <c r="CE12" s="24"/>
      <c r="CF12" s="24" t="s">
        <v>196</v>
      </c>
      <c r="CG12" s="24"/>
      <c r="CH12" s="24" t="s">
        <v>197</v>
      </c>
      <c r="CI12" s="16"/>
      <c r="CJ12" s="7" t="s">
        <v>201</v>
      </c>
    </row>
    <row r="13" spans="1:88" ht="18" thickBot="1" x14ac:dyDescent="0.25">
      <c r="A13" s="5">
        <v>10</v>
      </c>
      <c r="B13" s="11">
        <v>0.56944444444444442</v>
      </c>
      <c r="C13" s="5">
        <v>1</v>
      </c>
      <c r="D13" s="5">
        <v>6</v>
      </c>
      <c r="E13" s="5">
        <v>1</v>
      </c>
      <c r="F13" s="5">
        <v>6</v>
      </c>
      <c r="G13" s="5">
        <f t="shared" si="9"/>
        <v>2</v>
      </c>
      <c r="H13" s="5">
        <f t="shared" si="10"/>
        <v>12</v>
      </c>
      <c r="I13" s="5">
        <f t="shared" si="8"/>
        <v>32</v>
      </c>
      <c r="J13" s="5">
        <v>0</v>
      </c>
      <c r="K13" s="5">
        <v>0</v>
      </c>
      <c r="L13" s="5">
        <v>2</v>
      </c>
      <c r="M13" s="13"/>
      <c r="N13" s="3"/>
      <c r="P13" s="20" t="s">
        <v>52</v>
      </c>
      <c r="Q13" s="21" t="s">
        <v>64</v>
      </c>
      <c r="R13" s="27" t="s">
        <v>70</v>
      </c>
      <c r="S13" s="27" t="s">
        <v>82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 t="s">
        <v>112</v>
      </c>
      <c r="AH13" s="31" t="s">
        <v>113</v>
      </c>
      <c r="AI13" s="34"/>
      <c r="AJ13" s="26" t="s">
        <v>105</v>
      </c>
      <c r="AK13" s="24"/>
      <c r="AL13" s="24" t="s">
        <v>114</v>
      </c>
      <c r="AM13" s="24" t="s">
        <v>115</v>
      </c>
      <c r="AN13" s="24"/>
      <c r="AO13" s="24"/>
      <c r="AP13" s="25"/>
      <c r="AQ13" s="24"/>
      <c r="AR13" s="24"/>
      <c r="AS13" s="24"/>
      <c r="AT13" s="24"/>
      <c r="AU13" s="24"/>
      <c r="AV13" s="24"/>
      <c r="AW13" s="24"/>
      <c r="AY13" s="28" t="s">
        <v>141</v>
      </c>
      <c r="BA13" s="20" t="s">
        <v>32</v>
      </c>
      <c r="BB13" s="21" t="s">
        <v>36</v>
      </c>
      <c r="BC13" s="39" t="s">
        <v>159</v>
      </c>
      <c r="BD13" s="24" t="s">
        <v>170</v>
      </c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24"/>
      <c r="BT13" s="24"/>
      <c r="BU13" s="24"/>
      <c r="BV13" s="24"/>
      <c r="BW13" s="24"/>
      <c r="BX13" s="24"/>
      <c r="BY13" s="25"/>
      <c r="BZ13" s="24"/>
      <c r="CA13" s="25"/>
      <c r="CB13" s="24"/>
      <c r="CC13" s="24" t="s">
        <v>109</v>
      </c>
      <c r="CD13" s="24" t="s">
        <v>126</v>
      </c>
      <c r="CE13" s="24"/>
      <c r="CF13" s="24" t="s">
        <v>115</v>
      </c>
      <c r="CG13" s="24"/>
      <c r="CH13" s="24" t="s">
        <v>103</v>
      </c>
      <c r="CI13" s="16"/>
      <c r="CJ13" s="7" t="s">
        <v>203</v>
      </c>
    </row>
    <row r="14" spans="1:88" ht="18" thickBot="1" x14ac:dyDescent="0.25">
      <c r="A14" s="5">
        <v>11</v>
      </c>
      <c r="B14" s="11">
        <v>0.39583333333333331</v>
      </c>
      <c r="C14" s="5">
        <v>2</v>
      </c>
      <c r="D14" s="5">
        <v>12</v>
      </c>
      <c r="E14" s="5">
        <v>1</v>
      </c>
      <c r="F14" s="5">
        <v>4</v>
      </c>
      <c r="G14" s="5">
        <f t="shared" si="9"/>
        <v>3</v>
      </c>
      <c r="H14" s="5">
        <f t="shared" si="10"/>
        <v>16</v>
      </c>
      <c r="I14" s="5">
        <f t="shared" si="8"/>
        <v>46</v>
      </c>
      <c r="J14" s="5">
        <v>0</v>
      </c>
      <c r="K14" s="5">
        <v>0</v>
      </c>
      <c r="L14" s="5">
        <v>2</v>
      </c>
      <c r="M14" s="13"/>
      <c r="N14" s="3"/>
      <c r="P14" s="20" t="s">
        <v>53</v>
      </c>
      <c r="Q14" s="21" t="s">
        <v>64</v>
      </c>
      <c r="R14" s="27" t="s">
        <v>71</v>
      </c>
      <c r="S14" s="28" t="s">
        <v>83</v>
      </c>
      <c r="T14" s="24"/>
      <c r="U14" s="24"/>
      <c r="V14" s="25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 t="s">
        <v>114</v>
      </c>
      <c r="AH14" s="24" t="s">
        <v>116</v>
      </c>
      <c r="AI14" s="33"/>
      <c r="AJ14" s="24" t="s">
        <v>117</v>
      </c>
      <c r="AK14" s="24"/>
      <c r="AL14" s="24" t="s">
        <v>118</v>
      </c>
      <c r="AM14" s="25" t="s">
        <v>119</v>
      </c>
      <c r="AN14" s="24"/>
      <c r="AO14" s="24" t="s">
        <v>120</v>
      </c>
      <c r="AP14" s="37"/>
      <c r="AQ14" s="24"/>
      <c r="AR14" s="24" t="s">
        <v>103</v>
      </c>
      <c r="AS14" s="24"/>
      <c r="AT14" s="24"/>
      <c r="AU14" s="25"/>
      <c r="AV14" s="24"/>
      <c r="AW14" s="24"/>
      <c r="AY14" s="28" t="s">
        <v>142</v>
      </c>
      <c r="BA14" s="20" t="s">
        <v>33</v>
      </c>
      <c r="BB14" s="21" t="s">
        <v>36</v>
      </c>
      <c r="BC14" s="39" t="s">
        <v>160</v>
      </c>
      <c r="BD14" s="24" t="s">
        <v>171</v>
      </c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24"/>
      <c r="BT14" s="24"/>
      <c r="BU14" s="24"/>
      <c r="BV14" s="24"/>
      <c r="BW14" s="24"/>
      <c r="BX14" s="24"/>
      <c r="BY14" s="24"/>
      <c r="BZ14" s="24"/>
      <c r="CA14" s="25"/>
      <c r="CB14" s="24"/>
      <c r="CC14" s="24" t="s">
        <v>124</v>
      </c>
      <c r="CD14" s="24"/>
      <c r="CE14" s="24"/>
      <c r="CF14" s="24"/>
      <c r="CG14" s="24"/>
      <c r="CH14" s="24"/>
      <c r="CI14" s="16"/>
      <c r="CJ14" s="7" t="s">
        <v>202</v>
      </c>
    </row>
    <row r="15" spans="1:88" ht="18" thickBot="1" x14ac:dyDescent="0.25">
      <c r="A15" s="5">
        <v>12</v>
      </c>
      <c r="B15" s="11">
        <v>0.40972222222222227</v>
      </c>
      <c r="C15" s="5">
        <v>3</v>
      </c>
      <c r="D15" s="5">
        <v>26</v>
      </c>
      <c r="E15" s="5">
        <v>2</v>
      </c>
      <c r="F15" s="5">
        <v>5</v>
      </c>
      <c r="G15" s="5">
        <f t="shared" si="9"/>
        <v>5</v>
      </c>
      <c r="H15" s="5">
        <f t="shared" si="10"/>
        <v>31</v>
      </c>
      <c r="I15" s="5">
        <f t="shared" si="8"/>
        <v>81</v>
      </c>
      <c r="J15" s="5">
        <v>1</v>
      </c>
      <c r="K15" s="5">
        <v>0</v>
      </c>
      <c r="L15" s="5">
        <v>3</v>
      </c>
      <c r="M15" s="13"/>
      <c r="N15" s="3"/>
      <c r="P15" s="20" t="s">
        <v>54</v>
      </c>
      <c r="Q15" s="21" t="s">
        <v>64</v>
      </c>
      <c r="R15" s="27" t="s">
        <v>72</v>
      </c>
      <c r="S15" s="27" t="s">
        <v>84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 t="s">
        <v>94</v>
      </c>
      <c r="AJ15" s="24" t="s">
        <v>121</v>
      </c>
      <c r="AK15" s="24"/>
      <c r="AL15" s="24" t="s">
        <v>122</v>
      </c>
      <c r="AM15" s="24" t="s">
        <v>122</v>
      </c>
      <c r="AN15" s="24"/>
      <c r="AO15" s="31" t="s">
        <v>121</v>
      </c>
      <c r="AP15" s="34"/>
      <c r="AQ15" s="26"/>
      <c r="AR15" s="24" t="s">
        <v>123</v>
      </c>
      <c r="AS15" s="24" t="s">
        <v>123</v>
      </c>
      <c r="AT15" s="24"/>
      <c r="AU15" s="24"/>
      <c r="AV15" s="24"/>
      <c r="AW15" s="24"/>
      <c r="AY15" s="7" t="s">
        <v>143</v>
      </c>
      <c r="BA15" s="20" t="s">
        <v>34</v>
      </c>
      <c r="BB15" s="21" t="s">
        <v>36</v>
      </c>
      <c r="BC15" s="30">
        <v>12</v>
      </c>
      <c r="BD15" s="28">
        <v>105</v>
      </c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 t="s">
        <v>195</v>
      </c>
      <c r="CD15" s="24"/>
      <c r="CE15" s="25"/>
      <c r="CF15" s="24"/>
      <c r="CG15" s="24"/>
      <c r="CH15" s="24"/>
      <c r="CI15" s="16"/>
      <c r="CJ15" s="7" t="s">
        <v>205</v>
      </c>
    </row>
    <row r="16" spans="1:88" ht="18" thickBot="1" x14ac:dyDescent="0.25">
      <c r="A16" s="5">
        <v>13</v>
      </c>
      <c r="B16" s="11">
        <v>0.3611111111111111</v>
      </c>
      <c r="C16" s="5">
        <v>3</v>
      </c>
      <c r="D16" s="5">
        <v>22</v>
      </c>
      <c r="E16" s="5">
        <v>2</v>
      </c>
      <c r="F16" s="5">
        <v>12</v>
      </c>
      <c r="G16" s="5">
        <f t="shared" si="9"/>
        <v>5</v>
      </c>
      <c r="H16" s="5">
        <f t="shared" si="10"/>
        <v>34</v>
      </c>
      <c r="I16" s="5">
        <f t="shared" si="8"/>
        <v>84</v>
      </c>
      <c r="J16" s="5">
        <v>1</v>
      </c>
      <c r="K16" s="5">
        <v>0</v>
      </c>
      <c r="L16" s="5">
        <v>3</v>
      </c>
      <c r="M16" s="13"/>
      <c r="N16" s="3"/>
      <c r="P16" s="20" t="s">
        <v>55</v>
      </c>
      <c r="Q16" s="21" t="s">
        <v>64</v>
      </c>
      <c r="R16" s="27" t="s">
        <v>73</v>
      </c>
      <c r="S16" s="28" t="s">
        <v>85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 t="s">
        <v>94</v>
      </c>
      <c r="AJ16" s="24" t="s">
        <v>103</v>
      </c>
      <c r="AK16" s="24"/>
      <c r="AL16" s="24" t="s">
        <v>124</v>
      </c>
      <c r="AM16" s="24" t="s">
        <v>114</v>
      </c>
      <c r="AN16" s="24"/>
      <c r="AO16" s="31" t="s">
        <v>109</v>
      </c>
      <c r="AP16" s="34"/>
      <c r="AQ16" s="26"/>
      <c r="AR16" s="24" t="s">
        <v>125</v>
      </c>
      <c r="AS16" s="24" t="s">
        <v>126</v>
      </c>
      <c r="AT16" s="24"/>
      <c r="AU16" s="24" t="s">
        <v>127</v>
      </c>
      <c r="AV16" s="24"/>
      <c r="AW16" s="24"/>
      <c r="AY16" s="7" t="s">
        <v>144</v>
      </c>
      <c r="BA16" s="20"/>
      <c r="BB16" s="21"/>
      <c r="BC16" s="30"/>
      <c r="BD16" s="28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5"/>
      <c r="CG16" s="24"/>
      <c r="CH16" s="24"/>
      <c r="CI16" s="16"/>
      <c r="CJ16" s="7"/>
    </row>
    <row r="17" spans="1:88" x14ac:dyDescent="0.2">
      <c r="A17" s="5">
        <v>14</v>
      </c>
      <c r="B17" s="11">
        <v>0.38194444444444442</v>
      </c>
      <c r="C17" s="5">
        <v>5</v>
      </c>
      <c r="D17" s="5">
        <v>41</v>
      </c>
      <c r="E17" s="5">
        <v>3</v>
      </c>
      <c r="F17" s="5">
        <v>10</v>
      </c>
      <c r="G17" s="5">
        <f t="shared" si="9"/>
        <v>8</v>
      </c>
      <c r="H17" s="5">
        <f t="shared" si="10"/>
        <v>51</v>
      </c>
      <c r="I17" s="5">
        <f t="shared" si="8"/>
        <v>131</v>
      </c>
      <c r="J17" s="5">
        <v>2</v>
      </c>
      <c r="K17" s="5">
        <v>1</v>
      </c>
      <c r="L17" s="5">
        <v>4</v>
      </c>
      <c r="M17" s="13"/>
      <c r="N17" s="3"/>
      <c r="P17" s="20" t="s">
        <v>56</v>
      </c>
      <c r="Q17" s="21" t="s">
        <v>64</v>
      </c>
      <c r="R17" s="27">
        <v>21</v>
      </c>
      <c r="S17" s="28">
        <v>270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  <c r="AG17" s="24"/>
      <c r="AH17" s="24"/>
      <c r="AI17" s="24"/>
      <c r="AJ17" s="24"/>
      <c r="AK17" s="24"/>
      <c r="AL17" s="24" t="s">
        <v>114</v>
      </c>
      <c r="AM17" s="24"/>
      <c r="AN17" s="24"/>
      <c r="AO17" s="24"/>
      <c r="AP17" s="33"/>
      <c r="AQ17" s="24"/>
      <c r="AR17" s="24"/>
      <c r="AS17" s="24"/>
      <c r="AT17" s="24"/>
      <c r="AU17" s="24"/>
      <c r="AV17" s="24"/>
      <c r="AW17" s="24"/>
      <c r="AY17" s="7" t="s">
        <v>138</v>
      </c>
      <c r="BA17" s="20"/>
      <c r="BB17" s="21"/>
      <c r="BC17" s="39"/>
      <c r="BD17" s="28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5"/>
      <c r="CG17" s="24"/>
      <c r="CH17" s="24"/>
      <c r="CI17" s="16"/>
      <c r="CJ17" s="7"/>
    </row>
    <row r="18" spans="1:88" x14ac:dyDescent="0.2">
      <c r="A18" s="5">
        <v>15</v>
      </c>
      <c r="B18" s="11">
        <v>0.35416666666666669</v>
      </c>
      <c r="C18" s="5">
        <v>5</v>
      </c>
      <c r="D18" s="5">
        <v>47</v>
      </c>
      <c r="E18" s="5">
        <v>4</v>
      </c>
      <c r="F18" s="5">
        <v>16</v>
      </c>
      <c r="G18" s="5">
        <f t="shared" si="9"/>
        <v>9</v>
      </c>
      <c r="H18" s="5">
        <f t="shared" si="10"/>
        <v>63</v>
      </c>
      <c r="I18" s="5">
        <f t="shared" si="8"/>
        <v>153</v>
      </c>
      <c r="J18" s="5">
        <v>2</v>
      </c>
      <c r="K18" s="5">
        <v>1</v>
      </c>
      <c r="L18" s="5">
        <v>3</v>
      </c>
      <c r="M18" s="13"/>
      <c r="N18" s="3"/>
      <c r="P18" s="20" t="s">
        <v>57</v>
      </c>
      <c r="Q18" s="21" t="s">
        <v>64</v>
      </c>
      <c r="R18" s="27" t="s">
        <v>74</v>
      </c>
      <c r="S18" s="28" t="s">
        <v>86</v>
      </c>
      <c r="T18" s="24"/>
      <c r="U18" s="24"/>
      <c r="V18" s="24"/>
      <c r="W18" s="24"/>
      <c r="X18" s="25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 t="s">
        <v>128</v>
      </c>
      <c r="AM18" s="24" t="s">
        <v>124</v>
      </c>
      <c r="AN18" s="24"/>
      <c r="AO18" s="24"/>
      <c r="AP18" s="24"/>
      <c r="AQ18" s="24"/>
      <c r="AR18" s="24"/>
      <c r="AS18" s="24"/>
      <c r="AT18" s="24"/>
      <c r="AU18" s="24"/>
      <c r="AV18" s="24"/>
      <c r="AW18" s="25"/>
      <c r="AY18" s="7" t="s">
        <v>145</v>
      </c>
      <c r="BA18" s="20"/>
      <c r="BB18" s="21"/>
      <c r="BC18" s="30"/>
      <c r="BD18" s="28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5"/>
      <c r="CI18" s="16"/>
      <c r="CJ18" s="7"/>
    </row>
    <row r="19" spans="1:88" x14ac:dyDescent="0.2">
      <c r="A19" s="5">
        <v>16</v>
      </c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13" t="s">
        <v>40</v>
      </c>
      <c r="N19" s="3"/>
      <c r="P19" s="20" t="s">
        <v>58</v>
      </c>
      <c r="Q19" s="21" t="s">
        <v>64</v>
      </c>
      <c r="R19" s="27">
        <v>10</v>
      </c>
      <c r="S19" s="28">
        <v>193</v>
      </c>
      <c r="T19" s="24"/>
      <c r="U19" s="24"/>
      <c r="V19" s="24"/>
      <c r="W19" s="25"/>
      <c r="X19" s="24"/>
      <c r="Y19" s="25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 t="s">
        <v>103</v>
      </c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Y19" s="7" t="s">
        <v>138</v>
      </c>
      <c r="BA19" s="7"/>
      <c r="BB19" s="20"/>
      <c r="BC19" s="38"/>
      <c r="BD19" s="40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16"/>
      <c r="CJ19" s="7"/>
    </row>
    <row r="20" spans="1:88" x14ac:dyDescent="0.2">
      <c r="A20" s="5">
        <v>17</v>
      </c>
      <c r="B20" s="11">
        <v>0.35416666666666669</v>
      </c>
      <c r="C20" s="5">
        <v>5</v>
      </c>
      <c r="D20" s="5">
        <v>44</v>
      </c>
      <c r="E20" s="5">
        <v>5</v>
      </c>
      <c r="F20" s="5">
        <v>44</v>
      </c>
      <c r="G20" s="5">
        <f t="shared" si="9"/>
        <v>10</v>
      </c>
      <c r="H20" s="5">
        <f t="shared" si="10"/>
        <v>88</v>
      </c>
      <c r="I20" s="5">
        <f t="shared" si="8"/>
        <v>188</v>
      </c>
      <c r="J20" s="5">
        <v>2</v>
      </c>
      <c r="K20" s="5">
        <v>2</v>
      </c>
      <c r="L20" s="5">
        <v>3</v>
      </c>
      <c r="M20" s="13"/>
      <c r="N20" s="3"/>
      <c r="P20" s="20" t="s">
        <v>59</v>
      </c>
      <c r="Q20" s="21" t="s">
        <v>64</v>
      </c>
      <c r="R20" s="27" t="s">
        <v>75</v>
      </c>
      <c r="S20" s="28" t="s">
        <v>87</v>
      </c>
      <c r="T20" s="24"/>
      <c r="U20" s="24"/>
      <c r="V20" s="25"/>
      <c r="W20" s="24"/>
      <c r="X20" s="24"/>
      <c r="Y20" s="24"/>
      <c r="Z20" s="24"/>
      <c r="AA20" s="24"/>
      <c r="AB20" s="24"/>
      <c r="AC20" s="25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 t="s">
        <v>129</v>
      </c>
      <c r="AP20" s="24"/>
      <c r="AQ20" s="24"/>
      <c r="AR20" s="24" t="s">
        <v>126</v>
      </c>
      <c r="AS20" s="24" t="s">
        <v>115</v>
      </c>
      <c r="AT20" s="24"/>
      <c r="AU20" s="24" t="s">
        <v>130</v>
      </c>
      <c r="AV20" s="24"/>
      <c r="AW20" s="24" t="s">
        <v>90</v>
      </c>
      <c r="AY20" s="7" t="s">
        <v>146</v>
      </c>
      <c r="BA20" s="7"/>
      <c r="BB20" s="20"/>
      <c r="BC20" s="38"/>
      <c r="BD20" s="40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16"/>
      <c r="CJ20" s="7"/>
    </row>
    <row r="21" spans="1:88" x14ac:dyDescent="0.2">
      <c r="A21" s="5">
        <v>18</v>
      </c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13" t="s">
        <v>41</v>
      </c>
      <c r="N21" s="3"/>
      <c r="P21" s="20" t="s">
        <v>60</v>
      </c>
      <c r="Q21" s="21" t="s">
        <v>64</v>
      </c>
      <c r="R21" s="27" t="s">
        <v>76</v>
      </c>
      <c r="S21" s="28" t="s">
        <v>88</v>
      </c>
      <c r="T21" s="24"/>
      <c r="U21" s="24"/>
      <c r="V21" s="24"/>
      <c r="W21" s="24"/>
      <c r="X21" s="24"/>
      <c r="Y21" s="24"/>
      <c r="Z21" s="24"/>
      <c r="AA21" s="24"/>
      <c r="AB21" s="25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 t="s">
        <v>131</v>
      </c>
      <c r="AS21" s="24" t="s">
        <v>132</v>
      </c>
      <c r="AT21" s="24"/>
      <c r="AU21" s="24"/>
      <c r="AV21" s="24"/>
      <c r="AW21" s="24"/>
      <c r="AY21" s="7" t="s">
        <v>147</v>
      </c>
      <c r="BA21" s="7"/>
      <c r="BB21" s="20"/>
      <c r="BC21" s="38"/>
      <c r="BD21" s="40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16"/>
      <c r="CJ21" s="7"/>
    </row>
    <row r="22" spans="1:88" x14ac:dyDescent="0.2">
      <c r="A22" s="5">
        <v>19</v>
      </c>
      <c r="B22" s="11">
        <v>0.34027777777777773</v>
      </c>
      <c r="C22" s="5">
        <v>6</v>
      </c>
      <c r="D22" s="5">
        <v>44</v>
      </c>
      <c r="E22" s="5">
        <v>3</v>
      </c>
      <c r="F22" s="5">
        <v>82</v>
      </c>
      <c r="G22" s="5">
        <f t="shared" si="9"/>
        <v>9</v>
      </c>
      <c r="H22" s="5">
        <f t="shared" si="10"/>
        <v>126</v>
      </c>
      <c r="I22" s="5">
        <f t="shared" si="8"/>
        <v>216</v>
      </c>
      <c r="J22" s="5">
        <v>2</v>
      </c>
      <c r="K22" s="5">
        <v>1</v>
      </c>
      <c r="L22" s="5">
        <v>4</v>
      </c>
      <c r="M22" s="13"/>
      <c r="N22" s="3"/>
      <c r="P22" s="20" t="s">
        <v>61</v>
      </c>
      <c r="Q22" s="21" t="s">
        <v>64</v>
      </c>
      <c r="R22" s="27">
        <v>9</v>
      </c>
      <c r="S22" s="28">
        <v>50</v>
      </c>
      <c r="T22" s="24"/>
      <c r="U22" s="24"/>
      <c r="V22" s="24"/>
      <c r="W22" s="25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 t="s">
        <v>94</v>
      </c>
      <c r="AU22" s="24" t="s">
        <v>133</v>
      </c>
      <c r="AV22" s="24"/>
      <c r="AW22" s="24"/>
      <c r="AY22" s="7" t="s">
        <v>148</v>
      </c>
      <c r="BA22" s="7"/>
      <c r="BB22" s="20"/>
      <c r="BC22" s="38"/>
      <c r="BD22" s="40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16"/>
      <c r="CJ22" s="7"/>
    </row>
    <row r="23" spans="1:88" x14ac:dyDescent="0.2">
      <c r="A23" s="5">
        <v>20</v>
      </c>
      <c r="B23" s="11">
        <v>0.33333333333333331</v>
      </c>
      <c r="C23" s="5">
        <v>6</v>
      </c>
      <c r="D23" s="5">
        <v>37</v>
      </c>
      <c r="E23" s="5">
        <v>4</v>
      </c>
      <c r="F23" s="5">
        <v>101</v>
      </c>
      <c r="G23" s="5">
        <f t="shared" si="9"/>
        <v>10</v>
      </c>
      <c r="H23" s="5">
        <f t="shared" si="10"/>
        <v>138</v>
      </c>
      <c r="I23" s="5">
        <f t="shared" si="8"/>
        <v>238</v>
      </c>
      <c r="J23" s="5">
        <v>1</v>
      </c>
      <c r="K23" s="5">
        <v>1</v>
      </c>
      <c r="L23" s="5">
        <v>4</v>
      </c>
      <c r="M23" s="13"/>
      <c r="N23" s="3"/>
      <c r="P23" s="20" t="s">
        <v>62</v>
      </c>
      <c r="Q23" s="21"/>
      <c r="R23" s="29" t="s">
        <v>63</v>
      </c>
      <c r="S23" s="29" t="s">
        <v>63</v>
      </c>
      <c r="T23" s="24"/>
      <c r="U23" s="24"/>
      <c r="V23" s="24"/>
      <c r="W23" s="25"/>
      <c r="X23" s="24"/>
      <c r="Y23" s="25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 t="s">
        <v>114</v>
      </c>
      <c r="AY23" s="7" t="s">
        <v>21</v>
      </c>
      <c r="BA23" s="20"/>
      <c r="BB23" s="21"/>
      <c r="BC23" s="41"/>
      <c r="BD23" s="42"/>
      <c r="BE23" s="24"/>
      <c r="BF23" s="24"/>
      <c r="BG23" s="24"/>
      <c r="BH23" s="25"/>
      <c r="BI23" s="24"/>
      <c r="BJ23" s="25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16"/>
      <c r="CJ23" s="7"/>
    </row>
    <row r="24" spans="1:88" x14ac:dyDescent="0.2">
      <c r="A24" s="5">
        <v>21</v>
      </c>
      <c r="B24" s="11"/>
      <c r="C24" s="5"/>
      <c r="D24" s="5"/>
      <c r="E24" s="5"/>
      <c r="F24" s="5"/>
      <c r="G24" s="5"/>
      <c r="H24" s="5"/>
      <c r="I24" s="5"/>
      <c r="J24" s="7"/>
      <c r="K24" s="5"/>
      <c r="L24" s="5"/>
      <c r="M24" s="13" t="s">
        <v>41</v>
      </c>
      <c r="N24" s="3"/>
      <c r="P24" s="20"/>
      <c r="Q24" s="21"/>
      <c r="R24" s="27"/>
      <c r="S24" s="28"/>
      <c r="T24" s="24"/>
      <c r="U24" s="24"/>
      <c r="V24" s="25"/>
      <c r="W24" s="24"/>
      <c r="X24" s="24"/>
      <c r="Y24" s="24"/>
      <c r="Z24" s="24"/>
      <c r="AA24" s="24"/>
      <c r="AB24" s="24"/>
      <c r="AC24" s="25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Y24" s="7"/>
      <c r="BA24" s="20"/>
      <c r="BB24" s="21"/>
      <c r="BC24" s="41"/>
      <c r="BD24" s="42"/>
      <c r="BE24" s="24"/>
      <c r="BF24" s="24"/>
      <c r="BG24" s="25"/>
      <c r="BH24" s="24"/>
      <c r="BI24" s="24"/>
      <c r="BJ24" s="24"/>
      <c r="BK24" s="24"/>
      <c r="BL24" s="24"/>
      <c r="BM24" s="24"/>
      <c r="BN24" s="25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16"/>
      <c r="CJ24" s="7"/>
    </row>
    <row r="25" spans="1:88" x14ac:dyDescent="0.2">
      <c r="A25" s="5">
        <v>22</v>
      </c>
      <c r="B25" s="11">
        <v>0.66666666666666663</v>
      </c>
      <c r="C25" s="5">
        <v>4</v>
      </c>
      <c r="D25" s="5">
        <v>24</v>
      </c>
      <c r="E25" s="5">
        <v>1</v>
      </c>
      <c r="F25" s="5">
        <v>15</v>
      </c>
      <c r="G25" s="5">
        <f t="shared" si="9"/>
        <v>5</v>
      </c>
      <c r="H25" s="5">
        <f t="shared" si="10"/>
        <v>39</v>
      </c>
      <c r="I25" s="5">
        <f t="shared" si="8"/>
        <v>89</v>
      </c>
      <c r="J25" s="5">
        <v>0</v>
      </c>
      <c r="K25" s="5">
        <v>0</v>
      </c>
      <c r="L25" s="5">
        <v>1</v>
      </c>
      <c r="M25" s="13"/>
      <c r="N25" s="3"/>
      <c r="P25" s="20"/>
      <c r="Q25" s="21"/>
      <c r="R25" s="27"/>
      <c r="S25" s="28"/>
      <c r="T25" s="24"/>
      <c r="U25" s="24"/>
      <c r="V25" s="24"/>
      <c r="W25" s="24"/>
      <c r="X25" s="24"/>
      <c r="Y25" s="24"/>
      <c r="Z25" s="24"/>
      <c r="AA25" s="24"/>
      <c r="AB25" s="25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Y25" s="7"/>
      <c r="BA25" s="20"/>
      <c r="BB25" s="21"/>
      <c r="BC25" s="41"/>
      <c r="BD25" s="42"/>
      <c r="BE25" s="24"/>
      <c r="BF25" s="24"/>
      <c r="BG25" s="24"/>
      <c r="BH25" s="24"/>
      <c r="BI25" s="24"/>
      <c r="BJ25" s="24"/>
      <c r="BK25" s="24"/>
      <c r="BL25" s="24"/>
      <c r="BM25" s="25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16"/>
      <c r="CJ25" s="7"/>
    </row>
    <row r="26" spans="1:88" x14ac:dyDescent="0.2">
      <c r="A26" s="5">
        <v>23</v>
      </c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13" t="s">
        <v>41</v>
      </c>
      <c r="N26" s="3"/>
      <c r="P26" s="20"/>
      <c r="Q26" s="21"/>
      <c r="R26" s="27"/>
      <c r="S26" s="28"/>
      <c r="T26" s="24"/>
      <c r="U26" s="24"/>
      <c r="V26" s="24"/>
      <c r="W26" s="24"/>
      <c r="X26" s="24"/>
      <c r="Y26" s="24"/>
      <c r="Z26" s="24"/>
      <c r="AA26" s="24"/>
      <c r="AB26" s="25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Y26" s="7"/>
      <c r="BA26" s="20"/>
      <c r="BB26" s="21"/>
      <c r="BC26" s="27"/>
      <c r="BD26" s="28"/>
      <c r="BE26" s="24"/>
      <c r="BF26" s="24"/>
      <c r="BG26" s="24"/>
      <c r="BH26" s="24"/>
      <c r="BI26" s="24"/>
      <c r="BJ26" s="24"/>
      <c r="BK26" s="24"/>
      <c r="BL26" s="24"/>
      <c r="BM26" s="25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16"/>
      <c r="CJ26" s="7"/>
    </row>
    <row r="27" spans="1:88" x14ac:dyDescent="0.2">
      <c r="A27" s="5">
        <v>24</v>
      </c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13" t="s">
        <v>39</v>
      </c>
      <c r="N27" s="3"/>
      <c r="P27" s="20"/>
      <c r="Q27" s="21"/>
      <c r="R27" s="27"/>
      <c r="S27" s="28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Y27" s="7"/>
      <c r="BA27" s="20"/>
      <c r="BB27" s="21"/>
      <c r="BC27" s="27"/>
      <c r="BD27" s="28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16"/>
      <c r="CJ27" s="7"/>
    </row>
    <row r="28" spans="1:88" x14ac:dyDescent="0.2">
      <c r="A28" s="5">
        <v>25</v>
      </c>
      <c r="B28" s="11">
        <v>0.34027777777777773</v>
      </c>
      <c r="C28" s="5">
        <v>5</v>
      </c>
      <c r="D28" s="5">
        <v>34</v>
      </c>
      <c r="E28" s="5">
        <v>7</v>
      </c>
      <c r="F28" s="5">
        <v>81</v>
      </c>
      <c r="G28" s="5">
        <f t="shared" si="9"/>
        <v>12</v>
      </c>
      <c r="H28" s="5">
        <f t="shared" si="10"/>
        <v>115</v>
      </c>
      <c r="I28" s="5">
        <f t="shared" si="8"/>
        <v>235</v>
      </c>
      <c r="J28" s="5">
        <v>1</v>
      </c>
      <c r="K28" s="5">
        <v>2</v>
      </c>
      <c r="L28" s="5">
        <v>4</v>
      </c>
      <c r="M28" s="13"/>
      <c r="N28" s="3"/>
      <c r="P28" s="20"/>
      <c r="Q28" s="21"/>
      <c r="R28" s="27"/>
      <c r="S28" s="28"/>
      <c r="T28" s="24"/>
      <c r="U28" s="24"/>
      <c r="V28" s="24"/>
      <c r="W28" s="24"/>
      <c r="X28" s="24"/>
      <c r="Y28" s="24"/>
      <c r="Z28" s="24"/>
      <c r="AA28" s="25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25"/>
      <c r="AO28" s="24"/>
      <c r="AP28" s="24"/>
      <c r="AQ28" s="24"/>
      <c r="AR28" s="24"/>
      <c r="AS28" s="24"/>
      <c r="AT28" s="24"/>
      <c r="AU28" s="24"/>
      <c r="AV28" s="24"/>
      <c r="AW28" s="24"/>
      <c r="AY28" s="7"/>
      <c r="BA28" s="20"/>
      <c r="BB28" s="21"/>
      <c r="BC28" s="27"/>
      <c r="BD28" s="28"/>
      <c r="BE28" s="24"/>
      <c r="BF28" s="24"/>
      <c r="BG28" s="24"/>
      <c r="BH28" s="24"/>
      <c r="BI28" s="24"/>
      <c r="BJ28" s="24"/>
      <c r="BK28" s="24"/>
      <c r="BL28" s="25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5"/>
      <c r="BY28" s="25"/>
      <c r="BZ28" s="24"/>
      <c r="CA28" s="24"/>
      <c r="CB28" s="24"/>
      <c r="CC28" s="24"/>
      <c r="CD28" s="24"/>
      <c r="CE28" s="24"/>
      <c r="CF28" s="24"/>
      <c r="CG28" s="24"/>
      <c r="CH28" s="24"/>
      <c r="CI28" s="16"/>
      <c r="CJ28" s="7"/>
    </row>
    <row r="29" spans="1:88" x14ac:dyDescent="0.2">
      <c r="A29" s="5">
        <v>26</v>
      </c>
      <c r="B29" s="11">
        <v>0.35416666666666669</v>
      </c>
      <c r="C29" s="5">
        <v>4</v>
      </c>
      <c r="D29" s="5">
        <v>9</v>
      </c>
      <c r="E29" s="5">
        <v>4</v>
      </c>
      <c r="F29" s="5">
        <v>16</v>
      </c>
      <c r="G29" s="5">
        <f t="shared" si="9"/>
        <v>8</v>
      </c>
      <c r="H29" s="5">
        <f t="shared" si="10"/>
        <v>25</v>
      </c>
      <c r="I29" s="5">
        <f t="shared" si="8"/>
        <v>105</v>
      </c>
      <c r="J29" s="5">
        <v>0</v>
      </c>
      <c r="K29" s="5">
        <v>0</v>
      </c>
      <c r="L29" s="5">
        <v>1</v>
      </c>
      <c r="M29" s="13"/>
      <c r="N29" s="3"/>
      <c r="P29" s="20"/>
      <c r="Q29" s="21"/>
      <c r="R29" s="27"/>
      <c r="S29" s="28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5"/>
      <c r="AK29" s="24"/>
      <c r="AL29" s="24"/>
      <c r="AM29" s="24"/>
      <c r="AN29" s="24"/>
      <c r="AO29" s="24"/>
      <c r="AP29" s="24"/>
      <c r="AQ29" s="24"/>
      <c r="AR29" s="24"/>
      <c r="AS29" s="25"/>
      <c r="AT29" s="24"/>
      <c r="AU29" s="24"/>
      <c r="AV29" s="25"/>
      <c r="AW29" s="24"/>
      <c r="AY29" s="7"/>
      <c r="BA29" s="20"/>
      <c r="BB29" s="21"/>
      <c r="BC29" s="27"/>
      <c r="BD29" s="28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5"/>
      <c r="BV29" s="24"/>
      <c r="BW29" s="24"/>
      <c r="BX29" s="24"/>
      <c r="BY29" s="24"/>
      <c r="BZ29" s="24"/>
      <c r="CA29" s="24"/>
      <c r="CB29" s="24"/>
      <c r="CC29" s="24"/>
      <c r="CD29" s="25"/>
      <c r="CE29" s="24"/>
      <c r="CF29" s="24"/>
      <c r="CG29" s="25"/>
      <c r="CH29" s="24"/>
      <c r="CI29" s="16"/>
      <c r="CJ29" s="7"/>
    </row>
    <row r="30" spans="1:88" x14ac:dyDescent="0.2">
      <c r="A30" s="5">
        <v>27</v>
      </c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13" t="s">
        <v>41</v>
      </c>
      <c r="N30" s="3"/>
      <c r="P30" s="20"/>
      <c r="Q30" s="21"/>
      <c r="R30" s="27"/>
      <c r="S30" s="28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5"/>
      <c r="AY30" s="7"/>
      <c r="BA30" s="20"/>
      <c r="BB30" s="21"/>
      <c r="BC30" s="27"/>
      <c r="BD30" s="28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5"/>
      <c r="CI30" s="16"/>
      <c r="CJ30" s="7"/>
    </row>
    <row r="31" spans="1:88" x14ac:dyDescent="0.2">
      <c r="A31" s="5">
        <v>28</v>
      </c>
      <c r="B31" s="11">
        <v>0.38194444444444442</v>
      </c>
      <c r="C31" s="5">
        <v>3</v>
      </c>
      <c r="D31" s="5">
        <v>9</v>
      </c>
      <c r="E31" s="5">
        <v>4</v>
      </c>
      <c r="F31" s="5">
        <v>43</v>
      </c>
      <c r="G31" s="5">
        <f t="shared" si="9"/>
        <v>7</v>
      </c>
      <c r="H31" s="5">
        <f t="shared" si="10"/>
        <v>52</v>
      </c>
      <c r="I31" s="5">
        <f t="shared" si="8"/>
        <v>122</v>
      </c>
      <c r="J31" s="5">
        <v>1</v>
      </c>
      <c r="K31" s="5">
        <v>3</v>
      </c>
      <c r="L31" s="5">
        <v>3</v>
      </c>
      <c r="M31" s="13"/>
      <c r="N31" s="3"/>
      <c r="P31" s="20"/>
      <c r="Q31" s="21"/>
      <c r="R31" s="27"/>
      <c r="S31" s="28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Y31" s="7"/>
      <c r="BA31" s="20"/>
      <c r="BB31" s="21"/>
      <c r="BC31" s="27"/>
      <c r="BD31" s="28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16"/>
      <c r="CJ31" s="7"/>
    </row>
    <row r="32" spans="1:88" x14ac:dyDescent="0.2">
      <c r="A32" s="5">
        <v>29</v>
      </c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13" t="s">
        <v>39</v>
      </c>
      <c r="N32" s="3"/>
      <c r="P32" s="20"/>
      <c r="Q32" s="21"/>
      <c r="R32" s="29"/>
      <c r="S32" s="29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Y32" s="7"/>
      <c r="BA32" s="20"/>
      <c r="BB32" s="21"/>
      <c r="BC32" s="29"/>
      <c r="BD32" s="29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16"/>
      <c r="CJ32" s="7"/>
    </row>
    <row r="33" spans="1:88" x14ac:dyDescent="0.2">
      <c r="A33" s="5">
        <v>30</v>
      </c>
      <c r="B33" s="11">
        <v>0.57638888888888895</v>
      </c>
      <c r="C33" s="5">
        <v>1</v>
      </c>
      <c r="D33" s="5">
        <v>2</v>
      </c>
      <c r="E33" s="5">
        <v>2</v>
      </c>
      <c r="F33" s="5">
        <v>15</v>
      </c>
      <c r="G33" s="5">
        <f t="shared" si="9"/>
        <v>3</v>
      </c>
      <c r="H33" s="5">
        <f t="shared" si="10"/>
        <v>17</v>
      </c>
      <c r="I33" s="5">
        <f t="shared" si="8"/>
        <v>47</v>
      </c>
      <c r="J33" s="5">
        <v>0</v>
      </c>
      <c r="K33" s="5">
        <v>0</v>
      </c>
      <c r="L33" s="5">
        <v>1</v>
      </c>
      <c r="M33" s="13"/>
      <c r="N33" s="3"/>
      <c r="P33" s="20"/>
      <c r="Q33" s="21"/>
      <c r="R33" s="27"/>
      <c r="S33" s="28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7"/>
      <c r="BA33" s="20"/>
      <c r="BB33" s="21"/>
      <c r="BC33" s="27"/>
      <c r="BD33" s="28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16"/>
      <c r="CJ33" s="7"/>
    </row>
    <row r="34" spans="1:88" x14ac:dyDescent="0.2">
      <c r="A34" s="2" t="s">
        <v>16</v>
      </c>
      <c r="C34" s="5">
        <f>SUM(C4:C33)*10+SUM(D4:D33)</f>
        <v>1113</v>
      </c>
      <c r="D34" s="1"/>
      <c r="E34" s="5">
        <f>SUM(E4:E33)*10+SUM(F4:F33)</f>
        <v>933</v>
      </c>
      <c r="F34" s="1"/>
      <c r="G34" s="5">
        <f>SUM(G4:G33)*10+SUM(H4:H33)</f>
        <v>2046</v>
      </c>
      <c r="H34" s="1"/>
      <c r="I34" s="3"/>
      <c r="M34" s="15" t="s">
        <v>23</v>
      </c>
      <c r="N34" s="3"/>
      <c r="P34" s="20"/>
      <c r="Q34" s="20"/>
      <c r="R34" s="27"/>
      <c r="S34" s="28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Y34" s="7"/>
      <c r="BA34" s="20"/>
      <c r="BB34" s="20"/>
      <c r="BC34" s="27"/>
      <c r="BD34" s="28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16"/>
      <c r="CJ34" s="7"/>
    </row>
    <row r="35" spans="1:88" x14ac:dyDescent="0.2">
      <c r="A35" s="5"/>
      <c r="B35" s="9">
        <f>COUNTA(B4:B33)</f>
        <v>20</v>
      </c>
      <c r="C35" s="5" t="str">
        <f>FIXED(C34/B35,2,TRUE)</f>
        <v>55.65</v>
      </c>
      <c r="D35" s="1"/>
      <c r="E35" s="5" t="str">
        <f>FIXED(E34/B35,2,TRUE)</f>
        <v>46.65</v>
      </c>
      <c r="F35" s="1"/>
      <c r="G35" s="5" t="str">
        <f>FIXED(G34/B35,2,TRUE)</f>
        <v>102.30</v>
      </c>
      <c r="H35" s="1"/>
      <c r="I35" s="8" t="s">
        <v>37</v>
      </c>
      <c r="J35" s="1"/>
      <c r="K35" s="1"/>
      <c r="L35" s="14" t="s">
        <v>38</v>
      </c>
      <c r="M35" s="1"/>
      <c r="N35" s="3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2024-05-07T05:07:43Z</cp:lastPrinted>
  <dcterms:created xsi:type="dcterms:W3CDTF">2001-12-14T12:52:31Z</dcterms:created>
  <dcterms:modified xsi:type="dcterms:W3CDTF">2024-05-07T05:19:26Z</dcterms:modified>
</cp:coreProperties>
</file>