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101" documentId="13_ncr:1_{CFA3CD2E-2612-464A-B862-039DEF87B83A}" xr6:coauthVersionLast="47" xr6:coauthVersionMax="47" xr10:uidLastSave="{7606DDC4-F368-458F-8A2F-54DECAF2765D}"/>
  <bookViews>
    <workbookView xWindow="-110" yWindow="-110" windowWidth="19420" windowHeight="10300" xr2:uid="{00000000-000D-0000-FFFF-FFFF00000000}"/>
  </bookViews>
  <sheets>
    <sheet name="黒点01" sheetId="1" r:id="rId1"/>
  </sheets>
  <definedNames>
    <definedName name="__123Graph_A" hidden="1">黒点01!#REF!</definedName>
    <definedName name="__123Graph_B" hidden="1">黒点01!#REF!</definedName>
    <definedName name="__123Graph_C" hidden="1">黒点01!#REF!</definedName>
    <definedName name="__123Graph_X" hidden="1">黒点01!#REF!</definedName>
    <definedName name="_Regression_Int" localSheetId="0" hidden="1">1</definedName>
    <definedName name="_xlnm.Print_Area" localSheetId="0">黒点01!#REF!</definedName>
    <definedName name="Print_Area_MI" localSheetId="0">黒点01!#REF!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13" i="1"/>
  <c r="H13" i="1"/>
  <c r="G5" i="1"/>
  <c r="H5" i="1"/>
  <c r="G4" i="1"/>
  <c r="G6" i="1"/>
  <c r="G7" i="1"/>
  <c r="G9" i="1"/>
  <c r="G10" i="1"/>
  <c r="G11" i="1"/>
  <c r="G14" i="1"/>
  <c r="G15" i="1"/>
  <c r="G30" i="1"/>
  <c r="G31" i="1"/>
  <c r="G32" i="1"/>
  <c r="G33" i="1"/>
  <c r="I17" i="1" l="1"/>
  <c r="I27" i="1"/>
  <c r="I5" i="1"/>
  <c r="I29" i="1"/>
  <c r="I28" i="1"/>
  <c r="I26" i="1"/>
  <c r="I25" i="1"/>
  <c r="I24" i="1"/>
  <c r="I23" i="1"/>
  <c r="I22" i="1"/>
  <c r="I21" i="1"/>
  <c r="I20" i="1"/>
  <c r="I19" i="1"/>
  <c r="I18" i="1"/>
  <c r="I13" i="1"/>
  <c r="H32" i="1" l="1"/>
  <c r="H4" i="1"/>
  <c r="I32" i="1" l="1"/>
  <c r="I4" i="1"/>
  <c r="H6" i="1" l="1"/>
  <c r="H7" i="1"/>
  <c r="H9" i="1"/>
  <c r="H10" i="1"/>
  <c r="I10" i="1" l="1"/>
  <c r="I9" i="1"/>
  <c r="I7" i="1"/>
  <c r="I6" i="1"/>
  <c r="H11" i="1" l="1"/>
  <c r="H14" i="1"/>
  <c r="H15" i="1"/>
  <c r="H30" i="1"/>
  <c r="H31" i="1"/>
  <c r="H33" i="1"/>
  <c r="I14" i="1" l="1"/>
  <c r="I31" i="1"/>
  <c r="I33" i="1"/>
  <c r="I30" i="1"/>
  <c r="I15" i="1"/>
  <c r="I11" i="1"/>
  <c r="C34" i="1" l="1"/>
  <c r="E34" i="1"/>
  <c r="B35" i="1"/>
  <c r="E35" i="1" l="1"/>
  <c r="G34" i="1"/>
  <c r="C35" i="1"/>
  <c r="G35" i="1" l="1"/>
</calcChain>
</file>

<file path=xl/sharedStrings.xml><?xml version="1.0" encoding="utf-8"?>
<sst xmlns="http://schemas.openxmlformats.org/spreadsheetml/2006/main" count="276" uniqueCount="169">
  <si>
    <t>年</t>
  </si>
  <si>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</si>
  <si>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</si>
  <si>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</si>
  <si>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</si>
  <si>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</si>
  <si>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</si>
  <si>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</si>
  <si>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</si>
  <si>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</si>
  <si>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</si>
  <si>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</si>
  <si>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</si>
  <si>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</si>
  <si>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</si>
  <si>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</si>
  <si>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</si>
  <si>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</si>
  <si>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</si>
  <si>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備考</t>
    <rPh sb="0" eb="2">
      <t>ビコウ</t>
    </rPh>
    <phoneticPr fontId="1"/>
  </si>
  <si>
    <t>-</t>
    <phoneticPr fontId="1"/>
  </si>
  <si>
    <t>太陽面緯度</t>
    <rPh sb="0" eb="2">
      <t>タイヨウ</t>
    </rPh>
    <rPh sb="2" eb="3">
      <t>メン</t>
    </rPh>
    <rPh sb="3" eb="5">
      <t>イド</t>
    </rPh>
    <phoneticPr fontId="1"/>
  </si>
  <si>
    <t>※</t>
    <phoneticPr fontId="1"/>
  </si>
  <si>
    <t>無黒点日　0 日間</t>
    <rPh sb="0" eb="1">
      <t>ム</t>
    </rPh>
    <rPh sb="1" eb="3">
      <t>コクテン</t>
    </rPh>
    <rPh sb="3" eb="4">
      <t>ヒ</t>
    </rPh>
    <rPh sb="7" eb="8">
      <t>ヒ</t>
    </rPh>
    <rPh sb="8" eb="9">
      <t>カン</t>
    </rPh>
    <phoneticPr fontId="1"/>
  </si>
  <si>
    <t>A</t>
    <phoneticPr fontId="1"/>
  </si>
  <si>
    <t>+</t>
    <phoneticPr fontId="1"/>
  </si>
  <si>
    <t>N165</t>
  </si>
  <si>
    <t>N166</t>
  </si>
  <si>
    <t>N167</t>
  </si>
  <si>
    <t>N168</t>
  </si>
  <si>
    <t>3～4</t>
    <phoneticPr fontId="1"/>
  </si>
  <si>
    <t>2～3</t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</si>
  <si>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</si>
  <si>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</si>
  <si>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N163</t>
    <phoneticPr fontId="1"/>
  </si>
  <si>
    <t>N164</t>
    <phoneticPr fontId="1"/>
  </si>
  <si>
    <t>+</t>
    <phoneticPr fontId="1"/>
  </si>
  <si>
    <t>23～28</t>
    <phoneticPr fontId="1"/>
  </si>
  <si>
    <t xml:space="preserve"> 8～11</t>
    <phoneticPr fontId="1"/>
  </si>
  <si>
    <t>291～292</t>
    <phoneticPr fontId="1"/>
  </si>
  <si>
    <t>268～281</t>
    <phoneticPr fontId="1"/>
  </si>
  <si>
    <t>267～274</t>
    <phoneticPr fontId="1"/>
  </si>
  <si>
    <t>▲</t>
    <phoneticPr fontId="1"/>
  </si>
  <si>
    <t>J3</t>
    <phoneticPr fontId="1"/>
  </si>
  <si>
    <t>J2</t>
    <phoneticPr fontId="1"/>
  </si>
  <si>
    <t>J1</t>
    <phoneticPr fontId="1"/>
  </si>
  <si>
    <t>D6</t>
    <phoneticPr fontId="1"/>
  </si>
  <si>
    <t>D11</t>
    <phoneticPr fontId="1"/>
  </si>
  <si>
    <t>D26</t>
    <phoneticPr fontId="1"/>
  </si>
  <si>
    <t>E44</t>
    <phoneticPr fontId="1"/>
  </si>
  <si>
    <t>E56</t>
    <phoneticPr fontId="1"/>
  </si>
  <si>
    <t>E43</t>
    <phoneticPr fontId="1"/>
  </si>
  <si>
    <t>E52</t>
    <phoneticPr fontId="1"/>
  </si>
  <si>
    <t>E20</t>
    <phoneticPr fontId="1"/>
  </si>
  <si>
    <t>E16</t>
    <phoneticPr fontId="1"/>
  </si>
  <si>
    <t>H3</t>
    <phoneticPr fontId="1"/>
  </si>
  <si>
    <t>▼</t>
    <phoneticPr fontId="1"/>
  </si>
  <si>
    <t>C7</t>
    <phoneticPr fontId="1"/>
  </si>
  <si>
    <t>C10</t>
    <phoneticPr fontId="1"/>
  </si>
  <si>
    <t>C13</t>
    <phoneticPr fontId="1"/>
  </si>
  <si>
    <t>H5</t>
    <phoneticPr fontId="1"/>
  </si>
  <si>
    <t>A2</t>
    <phoneticPr fontId="1"/>
  </si>
  <si>
    <t>J4</t>
    <phoneticPr fontId="1"/>
  </si>
  <si>
    <t>A3</t>
    <phoneticPr fontId="1"/>
  </si>
  <si>
    <t>A1</t>
    <phoneticPr fontId="1"/>
  </si>
  <si>
    <t>J4</t>
    <phoneticPr fontId="1"/>
  </si>
  <si>
    <t>H8</t>
    <phoneticPr fontId="1"/>
  </si>
  <si>
    <t>H9</t>
    <phoneticPr fontId="1"/>
  </si>
  <si>
    <t>J</t>
    <phoneticPr fontId="1"/>
  </si>
  <si>
    <t>E</t>
    <phoneticPr fontId="1"/>
  </si>
  <si>
    <t>C</t>
    <phoneticPr fontId="1"/>
  </si>
  <si>
    <t>S147</t>
    <phoneticPr fontId="1"/>
  </si>
  <si>
    <t>S151</t>
    <phoneticPr fontId="1"/>
  </si>
  <si>
    <t>S152</t>
    <phoneticPr fontId="1"/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</si>
  <si>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</si>
  <si>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</si>
  <si>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</si>
  <si>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</si>
  <si>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</si>
  <si>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</si>
  <si>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</si>
  <si>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</si>
  <si>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</si>
  <si>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</si>
  <si>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</si>
  <si>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</si>
  <si>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</si>
  <si>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-</t>
    <phoneticPr fontId="1"/>
  </si>
  <si>
    <t>※</t>
    <phoneticPr fontId="1"/>
  </si>
  <si>
    <t>9～13</t>
    <phoneticPr fontId="1"/>
  </si>
  <si>
    <t>14～17</t>
    <phoneticPr fontId="1"/>
  </si>
  <si>
    <t xml:space="preserve"> 4～ 6</t>
    <phoneticPr fontId="1"/>
  </si>
  <si>
    <t xml:space="preserve"> 8～10</t>
    <phoneticPr fontId="1"/>
  </si>
  <si>
    <t>326～332</t>
    <phoneticPr fontId="1"/>
  </si>
  <si>
    <t>234～244</t>
    <phoneticPr fontId="1"/>
  </si>
  <si>
    <t>235～242</t>
    <phoneticPr fontId="1"/>
  </si>
  <si>
    <t>188～192</t>
    <phoneticPr fontId="1"/>
  </si>
  <si>
    <t>173～179</t>
    <phoneticPr fontId="1"/>
  </si>
  <si>
    <t>J1</t>
    <phoneticPr fontId="1"/>
  </si>
  <si>
    <t>J2</t>
    <phoneticPr fontId="1"/>
  </si>
  <si>
    <t>D11</t>
    <phoneticPr fontId="1"/>
  </si>
  <si>
    <t>D13</t>
    <phoneticPr fontId="1"/>
  </si>
  <si>
    <t>C4</t>
    <phoneticPr fontId="1"/>
  </si>
  <si>
    <t>J3</t>
    <phoneticPr fontId="1"/>
  </si>
  <si>
    <t>A2</t>
    <phoneticPr fontId="1"/>
  </si>
  <si>
    <t>▲</t>
    <phoneticPr fontId="1"/>
  </si>
  <si>
    <t>A5</t>
    <phoneticPr fontId="1"/>
  </si>
  <si>
    <t>E13</t>
    <phoneticPr fontId="1"/>
  </si>
  <si>
    <t>E16</t>
    <phoneticPr fontId="1"/>
  </si>
  <si>
    <t>E18</t>
    <phoneticPr fontId="1"/>
  </si>
  <si>
    <t>C17</t>
    <phoneticPr fontId="1"/>
  </si>
  <si>
    <t>C6</t>
    <phoneticPr fontId="1"/>
  </si>
  <si>
    <t>J6</t>
    <phoneticPr fontId="1"/>
  </si>
  <si>
    <t>A4</t>
    <phoneticPr fontId="1"/>
  </si>
  <si>
    <t>H21</t>
    <phoneticPr fontId="1"/>
  </si>
  <si>
    <t>D10</t>
    <phoneticPr fontId="1"/>
  </si>
  <si>
    <t>C10</t>
    <phoneticPr fontId="1"/>
  </si>
  <si>
    <t>J5</t>
    <phoneticPr fontId="1"/>
  </si>
  <si>
    <t>H4</t>
    <phoneticPr fontId="1"/>
  </si>
  <si>
    <t>B2</t>
    <phoneticPr fontId="1"/>
  </si>
  <si>
    <t>A1</t>
    <phoneticPr fontId="1"/>
  </si>
  <si>
    <t>A19</t>
    <phoneticPr fontId="1"/>
  </si>
  <si>
    <t>D21</t>
    <phoneticPr fontId="1"/>
  </si>
  <si>
    <t>D13</t>
    <phoneticPr fontId="1"/>
  </si>
  <si>
    <t>D16</t>
    <phoneticPr fontId="1"/>
  </si>
  <si>
    <t>C4</t>
    <phoneticPr fontId="1"/>
  </si>
  <si>
    <t>▼</t>
    <phoneticPr fontId="1"/>
  </si>
  <si>
    <t>A2</t>
    <phoneticPr fontId="1"/>
  </si>
  <si>
    <t>G3</t>
    <phoneticPr fontId="1"/>
  </si>
  <si>
    <t>E14</t>
    <phoneticPr fontId="1"/>
  </si>
  <si>
    <t>E18</t>
    <phoneticPr fontId="1"/>
  </si>
  <si>
    <t>E9</t>
    <phoneticPr fontId="1"/>
  </si>
  <si>
    <t>E23</t>
    <phoneticPr fontId="1"/>
  </si>
  <si>
    <t>E27</t>
    <phoneticPr fontId="1"/>
  </si>
  <si>
    <t>E17</t>
    <phoneticPr fontId="1"/>
  </si>
  <si>
    <t>B4</t>
    <phoneticPr fontId="1"/>
  </si>
  <si>
    <t>C6</t>
    <phoneticPr fontId="1"/>
  </si>
  <si>
    <t>D11</t>
    <phoneticPr fontId="1"/>
  </si>
  <si>
    <t>D10</t>
    <phoneticPr fontId="1"/>
  </si>
  <si>
    <t>H9</t>
    <phoneticPr fontId="1"/>
  </si>
  <si>
    <t>▲</t>
    <phoneticPr fontId="1"/>
  </si>
  <si>
    <t>※</t>
    <phoneticPr fontId="1"/>
  </si>
  <si>
    <t>D</t>
    <phoneticPr fontId="1"/>
  </si>
  <si>
    <t>E</t>
    <phoneticPr fontId="1"/>
  </si>
  <si>
    <t>C</t>
    <phoneticPr fontId="1"/>
  </si>
  <si>
    <t>J</t>
    <phoneticPr fontId="1"/>
  </si>
  <si>
    <t>A</t>
    <phoneticPr fontId="1"/>
  </si>
  <si>
    <t>H</t>
    <phoneticPr fontId="1"/>
  </si>
  <si>
    <t>B</t>
    <phoneticPr fontId="1"/>
  </si>
  <si>
    <t>年間観測日数　287</t>
    <rPh sb="0" eb="2">
      <t>ネンカン</t>
    </rPh>
    <rPh sb="2" eb="4">
      <t>カンソク</t>
    </rPh>
    <rPh sb="4" eb="6">
      <t>ニッスウ</t>
    </rPh>
    <phoneticPr fontId="1"/>
  </si>
  <si>
    <t>観測日数累計　9467日</t>
    <rPh sb="0" eb="2">
      <t>カンソク</t>
    </rPh>
    <rPh sb="2" eb="4">
      <t>ニッスウ</t>
    </rPh>
    <rPh sb="4" eb="6">
      <t>ルイケイ</t>
    </rPh>
    <rPh sb="11" eb="12">
      <t>ヒ</t>
    </rPh>
    <phoneticPr fontId="1"/>
  </si>
  <si>
    <t>16～19</t>
    <phoneticPr fontId="1"/>
  </si>
  <si>
    <t>※</t>
    <phoneticPr fontId="1"/>
  </si>
  <si>
    <t>N169</t>
  </si>
  <si>
    <t xml:space="preserve"> 41～ 45</t>
    <phoneticPr fontId="1"/>
  </si>
  <si>
    <t>H9</t>
    <phoneticPr fontId="1"/>
  </si>
  <si>
    <t>J1</t>
    <phoneticPr fontId="1"/>
  </si>
  <si>
    <t>▲</t>
    <phoneticPr fontId="1"/>
  </si>
  <si>
    <t>H</t>
    <phoneticPr fontId="1"/>
  </si>
  <si>
    <t>A</t>
    <phoneticPr fontId="1"/>
  </si>
  <si>
    <t>S166</t>
  </si>
  <si>
    <t xml:space="preserve"> 9～14</t>
    <phoneticPr fontId="1"/>
  </si>
  <si>
    <t>12～15</t>
    <phoneticPr fontId="1"/>
  </si>
  <si>
    <t xml:space="preserve"> 22～ 34</t>
    <phoneticPr fontId="1"/>
  </si>
  <si>
    <t xml:space="preserve"> 82～ 89</t>
    <phoneticPr fontId="1"/>
  </si>
  <si>
    <t>E11</t>
    <phoneticPr fontId="1"/>
  </si>
  <si>
    <t>F20</t>
    <phoneticPr fontId="1"/>
  </si>
  <si>
    <t>E</t>
    <phoneticPr fontId="1"/>
  </si>
  <si>
    <t>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</si>
</sst>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4" fillId="0" borderId="2" xfId="0" applyFont="1" applyBorder="1"/>
    <xf numFmtId="0" fontId="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2" fillId="0" borderId="4" xfId="0" applyFont="1" applyBorder="1"/>
    <xf numFmtId="0" fontId="7" fillId="0" borderId="4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left"/>
    </xf>
    <xf numFmtId="0" fontId="7" fillId="0" borderId="10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4" xfId="0" applyFont="1" applyBorder="1"/>
    <xf numFmtId="0" fontId="0" fillId="0" borderId="10" xfId="0" applyBorder="1"/>
    <xf numFmtId="0" fontId="2" fillId="0" borderId="7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8" transitionEvaluation="1">
    <pageSetUpPr fitToPage="1"/>
  </sheetPr>
  <dimension ref="A1:CJ35"/>
  <sheetViews>
    <sheetView showGridLines="0" tabSelected="1" topLeftCell="A28" zoomScale="128" zoomScaleNormal="128" workbookViewId="0">
      <selection activeCell="F23" sqref="F23"/>
    </sheetView>
  </sheetViews>
  <sheetFormatPr defaultColWidth="10.7109375" defaultRowHeight="16.5" x14ac:dyDescent="0.25"/>
  <cols>
    <col min="1" max="1" width="4.7109375" customWidth="1"/>
    <col min="2" max="2" width="6.7109375" style="11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7.28515625" style="16" customWidth="1"/>
    <col min="19" max="19" width="7.7109375" style="16" customWidth="1"/>
    <col min="20" max="50" width="3.42578125" style="16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7.78515625" customWidth="1"/>
    <col min="56" max="56" width="8.0703125" customWidth="1"/>
    <col min="57" max="87" width="3.2109375" customWidth="1"/>
  </cols>
  <sheetData>
    <row r="1" spans="1:88" x14ac:dyDescent="0.25">
      <c r="A1" s="1"/>
      <c r="B1" s="8"/>
      <c r="C1" s="1"/>
      <c r="D1" s="17">
        <v>2025</v>
      </c>
      <c r="E1" s="18" t="s">
        <v>0</v>
      </c>
      <c r="F1" s="17">
        <v>11</v>
      </c>
      <c r="G1" s="18" t="s">
        <v>1</v>
      </c>
      <c r="H1" s="1"/>
      <c r="I1" s="1"/>
      <c r="J1" s="1"/>
      <c r="K1" s="1"/>
      <c r="L1" s="1"/>
      <c r="M1" s="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88" x14ac:dyDescent="0.25">
      <c r="A2" s="3"/>
      <c r="B2" s="9" t="s">
        <v>2</v>
      </c>
      <c r="C2" s="4" t="s">
        <v>3</v>
      </c>
      <c r="D2" s="1"/>
      <c r="E2" s="4" t="s">
        <v>4</v>
      </c>
      <c r="F2" s="1"/>
      <c r="G2" s="4" t="s">
        <v>5</v>
      </c>
      <c r="H2" s="1"/>
      <c r="I2" s="2" t="s">
        <v>6</v>
      </c>
      <c r="J2" s="4" t="s">
        <v>7</v>
      </c>
      <c r="K2" s="1"/>
      <c r="L2" s="2" t="s">
        <v>8</v>
      </c>
      <c r="M2" s="2" t="s">
        <v>9</v>
      </c>
      <c r="N2" s="3"/>
      <c r="P2" s="24" t="s">
        <v>17</v>
      </c>
      <c r="Q2" s="25" t="s">
        <v>21</v>
      </c>
      <c r="R2" s="29"/>
      <c r="S2" s="26" t="s">
        <v>18</v>
      </c>
      <c r="T2" s="26">
        <v>1</v>
      </c>
      <c r="U2" s="26">
        <v>2</v>
      </c>
      <c r="V2" s="26">
        <v>3</v>
      </c>
      <c r="W2" s="26">
        <v>4</v>
      </c>
      <c r="X2" s="26">
        <v>5</v>
      </c>
      <c r="Y2" s="26">
        <v>6</v>
      </c>
      <c r="Z2" s="26">
        <v>7</v>
      </c>
      <c r="AA2" s="26">
        <v>8</v>
      </c>
      <c r="AB2" s="26">
        <v>9</v>
      </c>
      <c r="AC2" s="26">
        <v>10</v>
      </c>
      <c r="AD2" s="26">
        <v>11</v>
      </c>
      <c r="AE2" s="26">
        <v>12</v>
      </c>
      <c r="AF2" s="26">
        <v>13</v>
      </c>
      <c r="AG2" s="26">
        <v>14</v>
      </c>
      <c r="AH2" s="26">
        <v>15</v>
      </c>
      <c r="AI2" s="26">
        <v>16</v>
      </c>
      <c r="AJ2" s="26">
        <v>17</v>
      </c>
      <c r="AK2" s="26">
        <v>18</v>
      </c>
      <c r="AL2" s="26">
        <v>19</v>
      </c>
      <c r="AM2" s="26">
        <v>20</v>
      </c>
      <c r="AN2" s="26">
        <v>21</v>
      </c>
      <c r="AO2" s="26">
        <v>22</v>
      </c>
      <c r="AP2" s="26">
        <v>23</v>
      </c>
      <c r="AQ2" s="26">
        <v>24</v>
      </c>
      <c r="AR2" s="26">
        <v>25</v>
      </c>
      <c r="AS2" s="26">
        <v>26</v>
      </c>
      <c r="AT2" s="26">
        <v>27</v>
      </c>
      <c r="AU2" s="26">
        <v>28</v>
      </c>
      <c r="AV2" s="26">
        <v>29</v>
      </c>
      <c r="AW2" s="26">
        <v>30</v>
      </c>
      <c r="AX2" s="26"/>
      <c r="AY2" s="21" t="s">
        <v>19</v>
      </c>
      <c r="BA2" s="24" t="s">
        <v>17</v>
      </c>
      <c r="BB2" s="25" t="s">
        <v>21</v>
      </c>
      <c r="BC2" s="29"/>
      <c r="BD2" s="26" t="s">
        <v>18</v>
      </c>
      <c r="BE2" s="26">
        <v>1</v>
      </c>
      <c r="BF2" s="26">
        <v>2</v>
      </c>
      <c r="BG2" s="26">
        <v>3</v>
      </c>
      <c r="BH2" s="26">
        <v>4</v>
      </c>
      <c r="BI2" s="26">
        <v>5</v>
      </c>
      <c r="BJ2" s="26">
        <v>6</v>
      </c>
      <c r="BK2" s="26">
        <v>7</v>
      </c>
      <c r="BL2" s="26">
        <v>8</v>
      </c>
      <c r="BM2" s="26">
        <v>9</v>
      </c>
      <c r="BN2" s="26">
        <v>10</v>
      </c>
      <c r="BO2" s="26">
        <v>11</v>
      </c>
      <c r="BP2" s="26">
        <v>12</v>
      </c>
      <c r="BQ2" s="26">
        <v>13</v>
      </c>
      <c r="BR2" s="26">
        <v>14</v>
      </c>
      <c r="BS2" s="26">
        <v>15</v>
      </c>
      <c r="BT2" s="26">
        <v>16</v>
      </c>
      <c r="BU2" s="26">
        <v>17</v>
      </c>
      <c r="BV2" s="26">
        <v>18</v>
      </c>
      <c r="BW2" s="26">
        <v>19</v>
      </c>
      <c r="BX2" s="26">
        <v>20</v>
      </c>
      <c r="BY2" s="26">
        <v>21</v>
      </c>
      <c r="BZ2" s="26">
        <v>22</v>
      </c>
      <c r="CA2" s="26">
        <v>23</v>
      </c>
      <c r="CB2" s="26">
        <v>24</v>
      </c>
      <c r="CC2" s="26">
        <v>25</v>
      </c>
      <c r="CD2" s="26">
        <v>26</v>
      </c>
      <c r="CE2" s="26">
        <v>27</v>
      </c>
      <c r="CF2" s="26">
        <v>28</v>
      </c>
      <c r="CG2" s="26">
        <v>29</v>
      </c>
      <c r="CH2" s="26">
        <v>30</v>
      </c>
      <c r="CI2" s="26"/>
      <c r="CJ2" s="21" t="s">
        <v>19</v>
      </c>
    </row>
    <row r="3" spans="1:88" ht="17" thickBot="1" x14ac:dyDescent="0.3">
      <c r="A3" s="5"/>
      <c r="B3" s="6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5"/>
      <c r="N3" s="3"/>
      <c r="P3" s="22" t="s">
        <v>34</v>
      </c>
      <c r="Q3" s="23" t="s">
        <v>36</v>
      </c>
      <c r="R3" s="30">
        <v>22</v>
      </c>
      <c r="S3" s="31" t="s">
        <v>39</v>
      </c>
      <c r="T3" s="26" t="s">
        <v>42</v>
      </c>
      <c r="U3" s="26"/>
      <c r="V3" s="26" t="s">
        <v>43</v>
      </c>
      <c r="W3" s="26" t="s">
        <v>43</v>
      </c>
      <c r="X3" s="26"/>
      <c r="Y3" s="26" t="s">
        <v>44</v>
      </c>
      <c r="Z3" s="26" t="s">
        <v>44</v>
      </c>
      <c r="AA3" s="27" t="s">
        <v>43</v>
      </c>
      <c r="AB3" s="35"/>
      <c r="AC3" s="26" t="s">
        <v>45</v>
      </c>
      <c r="AD3" s="26" t="s">
        <v>44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31" t="s">
        <v>68</v>
      </c>
      <c r="BA3" s="22" t="s">
        <v>71</v>
      </c>
      <c r="BB3" s="23"/>
      <c r="BC3" s="30" t="s">
        <v>88</v>
      </c>
      <c r="BD3" s="31" t="s">
        <v>88</v>
      </c>
      <c r="BE3" s="26" t="s">
        <v>98</v>
      </c>
      <c r="BF3" s="26" t="s">
        <v>98</v>
      </c>
      <c r="BG3" s="26" t="s">
        <v>98</v>
      </c>
      <c r="BH3" s="26" t="s">
        <v>99</v>
      </c>
      <c r="BI3" s="35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7" t="s">
        <v>141</v>
      </c>
    </row>
    <row r="4" spans="1:88" ht="17" thickBot="1" x14ac:dyDescent="0.3">
      <c r="A4" s="5">
        <v>1</v>
      </c>
      <c r="B4" s="10">
        <v>0.4861111111111111</v>
      </c>
      <c r="C4" s="5">
        <v>0</v>
      </c>
      <c r="D4" s="5">
        <v>0</v>
      </c>
      <c r="E4" s="5">
        <v>1</v>
      </c>
      <c r="F4" s="5">
        <v>1</v>
      </c>
      <c r="G4" s="5">
        <f t="shared" ref="G4" si="0">C4+E4</f>
        <v>1</v>
      </c>
      <c r="H4" s="5">
        <f t="shared" ref="H4" si="1">D4+F4</f>
        <v>1</v>
      </c>
      <c r="I4" s="5">
        <f t="shared" ref="I4" si="2">G4*10+H4</f>
        <v>11</v>
      </c>
      <c r="J4" s="5">
        <v>0</v>
      </c>
      <c r="K4" s="5">
        <v>0</v>
      </c>
      <c r="L4" s="5">
        <v>3</v>
      </c>
      <c r="M4" s="4"/>
      <c r="N4" s="3"/>
      <c r="P4" s="22" t="s">
        <v>35</v>
      </c>
      <c r="Q4" s="23" t="s">
        <v>25</v>
      </c>
      <c r="R4" s="30" t="s">
        <v>37</v>
      </c>
      <c r="S4" s="30" t="s">
        <v>40</v>
      </c>
      <c r="T4" s="26"/>
      <c r="U4" s="27" t="s">
        <v>42</v>
      </c>
      <c r="V4" s="26" t="s">
        <v>46</v>
      </c>
      <c r="W4" s="26" t="s">
        <v>47</v>
      </c>
      <c r="X4" s="35"/>
      <c r="Y4" s="26" t="s">
        <v>48</v>
      </c>
      <c r="Z4" s="26" t="s">
        <v>49</v>
      </c>
      <c r="AA4" s="34" t="s">
        <v>50</v>
      </c>
      <c r="AB4" s="37"/>
      <c r="AC4" s="29" t="s">
        <v>51</v>
      </c>
      <c r="AD4" s="26" t="s">
        <v>52</v>
      </c>
      <c r="AE4" s="26" t="s">
        <v>48</v>
      </c>
      <c r="AF4" s="26"/>
      <c r="AG4" s="26" t="s">
        <v>53</v>
      </c>
      <c r="AH4" s="26" t="s">
        <v>54</v>
      </c>
      <c r="AI4" s="26" t="s">
        <v>55</v>
      </c>
      <c r="AJ4" s="26" t="s">
        <v>56</v>
      </c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31" t="s">
        <v>69</v>
      </c>
      <c r="BA4" s="22" t="s">
        <v>72</v>
      </c>
      <c r="BB4" s="23" t="s">
        <v>87</v>
      </c>
      <c r="BC4" s="30" t="s">
        <v>89</v>
      </c>
      <c r="BD4" s="31" t="s">
        <v>93</v>
      </c>
      <c r="BE4" s="26"/>
      <c r="BF4" s="26"/>
      <c r="BG4" s="26" t="s">
        <v>100</v>
      </c>
      <c r="BH4" s="34" t="s">
        <v>101</v>
      </c>
      <c r="BI4" s="37"/>
      <c r="BJ4" s="29" t="s">
        <v>102</v>
      </c>
      <c r="BK4" s="26" t="s">
        <v>103</v>
      </c>
      <c r="BL4" s="26" t="s">
        <v>104</v>
      </c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7"/>
      <c r="BX4" s="26"/>
      <c r="BY4" s="26"/>
      <c r="BZ4" s="27"/>
      <c r="CA4" s="26"/>
      <c r="CB4" s="26"/>
      <c r="CC4" s="26"/>
      <c r="CD4" s="26"/>
      <c r="CE4" s="26"/>
      <c r="CF4" s="26"/>
      <c r="CG4" s="26"/>
      <c r="CH4" s="26"/>
      <c r="CI4" s="26"/>
      <c r="CJ4" s="7" t="s">
        <v>142</v>
      </c>
    </row>
    <row r="5" spans="1:88" x14ac:dyDescent="0.25">
      <c r="A5" s="5">
        <v>2</v>
      </c>
      <c r="B5" s="10">
        <v>0.5</v>
      </c>
      <c r="C5" s="5">
        <v>0</v>
      </c>
      <c r="D5" s="5">
        <v>0</v>
      </c>
      <c r="E5" s="5">
        <v>1</v>
      </c>
      <c r="F5" s="5">
        <v>1</v>
      </c>
      <c r="G5" s="5">
        <f t="shared" ref="G5" si="3">C5+E5</f>
        <v>1</v>
      </c>
      <c r="H5" s="5">
        <f t="shared" ref="H5" si="4">D5+F5</f>
        <v>1</v>
      </c>
      <c r="I5" s="5">
        <f t="shared" ref="I5" si="5">G5*10+H5</f>
        <v>11</v>
      </c>
      <c r="J5" s="5">
        <v>0</v>
      </c>
      <c r="K5" s="5">
        <v>0</v>
      </c>
      <c r="L5" s="5">
        <v>1</v>
      </c>
      <c r="M5" s="4"/>
      <c r="N5" s="3"/>
      <c r="P5" s="22" t="s">
        <v>26</v>
      </c>
      <c r="Q5" s="23" t="s">
        <v>25</v>
      </c>
      <c r="R5" s="30" t="s">
        <v>38</v>
      </c>
      <c r="S5" s="30" t="s">
        <v>41</v>
      </c>
      <c r="T5" s="26"/>
      <c r="U5" s="26"/>
      <c r="V5" s="27" t="s">
        <v>42</v>
      </c>
      <c r="W5" s="46" t="s">
        <v>44</v>
      </c>
      <c r="X5" s="26"/>
      <c r="Y5" s="29" t="s">
        <v>57</v>
      </c>
      <c r="Z5" s="26" t="s">
        <v>58</v>
      </c>
      <c r="AA5" s="26" t="s">
        <v>59</v>
      </c>
      <c r="AB5" s="36"/>
      <c r="AC5" s="27" t="s">
        <v>57</v>
      </c>
      <c r="AD5" s="26" t="s">
        <v>60</v>
      </c>
      <c r="AE5" s="26" t="s">
        <v>45</v>
      </c>
      <c r="AF5" s="26"/>
      <c r="AG5" s="26" t="s">
        <v>45</v>
      </c>
      <c r="AH5" s="26" t="s">
        <v>45</v>
      </c>
      <c r="AI5" s="26" t="s">
        <v>56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31" t="s">
        <v>70</v>
      </c>
      <c r="BA5" s="22" t="s">
        <v>73</v>
      </c>
      <c r="BB5" s="23" t="s">
        <v>87</v>
      </c>
      <c r="BC5" s="30" t="s">
        <v>90</v>
      </c>
      <c r="BD5" s="31" t="s">
        <v>94</v>
      </c>
      <c r="BE5" s="26"/>
      <c r="BF5" s="26"/>
      <c r="BG5" s="26"/>
      <c r="BH5" s="26"/>
      <c r="BI5" s="36" t="s">
        <v>105</v>
      </c>
      <c r="BJ5" s="26" t="s">
        <v>106</v>
      </c>
      <c r="BK5" s="26" t="s">
        <v>107</v>
      </c>
      <c r="BL5" s="26" t="s">
        <v>108</v>
      </c>
      <c r="BM5" s="26"/>
      <c r="BN5" s="26" t="s">
        <v>109</v>
      </c>
      <c r="BO5" s="26" t="s">
        <v>110</v>
      </c>
      <c r="BP5" s="27" t="s">
        <v>111</v>
      </c>
      <c r="BQ5" s="26"/>
      <c r="BR5" s="26" t="s">
        <v>112</v>
      </c>
      <c r="BS5" s="26" t="s">
        <v>64</v>
      </c>
      <c r="BT5" s="26" t="s">
        <v>64</v>
      </c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7" t="s">
        <v>143</v>
      </c>
    </row>
    <row r="6" spans="1:88" x14ac:dyDescent="0.25">
      <c r="A6" s="5">
        <v>3</v>
      </c>
      <c r="B6" s="10">
        <v>0.375</v>
      </c>
      <c r="C6" s="5">
        <v>2</v>
      </c>
      <c r="D6" s="5">
        <v>9</v>
      </c>
      <c r="E6" s="5">
        <v>2</v>
      </c>
      <c r="F6" s="5">
        <v>12</v>
      </c>
      <c r="G6" s="5">
        <f t="shared" ref="G6:G10" si="6">C6+E6</f>
        <v>4</v>
      </c>
      <c r="H6" s="5">
        <f t="shared" ref="H6:H10" si="7">D6+F6</f>
        <v>21</v>
      </c>
      <c r="I6" s="5">
        <f t="shared" ref="I6:I10" si="8">G6*10+H6</f>
        <v>61</v>
      </c>
      <c r="J6" s="5">
        <v>1</v>
      </c>
      <c r="K6" s="5">
        <v>1</v>
      </c>
      <c r="L6" s="5">
        <v>4</v>
      </c>
      <c r="M6" s="14"/>
      <c r="N6" s="3"/>
      <c r="P6" s="22" t="s">
        <v>27</v>
      </c>
      <c r="Q6" s="23" t="s">
        <v>25</v>
      </c>
      <c r="R6" s="30">
        <v>1</v>
      </c>
      <c r="S6" s="31">
        <v>66</v>
      </c>
      <c r="T6" s="26"/>
      <c r="U6" s="26"/>
      <c r="V6" s="34"/>
      <c r="W6" s="26"/>
      <c r="X6" s="47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 t="s">
        <v>42</v>
      </c>
      <c r="AL6" s="26" t="s">
        <v>61</v>
      </c>
      <c r="AM6" s="26" t="s">
        <v>45</v>
      </c>
      <c r="AN6" s="26" t="s">
        <v>45</v>
      </c>
      <c r="AO6" s="26" t="s">
        <v>44</v>
      </c>
      <c r="AP6" s="26" t="s">
        <v>45</v>
      </c>
      <c r="AQ6" s="26" t="s">
        <v>44</v>
      </c>
      <c r="AR6" s="27" t="s">
        <v>61</v>
      </c>
      <c r="AS6" s="26" t="s">
        <v>45</v>
      </c>
      <c r="AT6" s="26" t="s">
        <v>64</v>
      </c>
      <c r="AU6" s="26" t="s">
        <v>64</v>
      </c>
      <c r="AV6" s="26"/>
      <c r="AW6" s="26"/>
      <c r="AX6" s="26"/>
      <c r="AY6" s="7" t="s">
        <v>68</v>
      </c>
      <c r="BA6" s="22" t="s">
        <v>74</v>
      </c>
      <c r="BB6" s="23" t="s">
        <v>87</v>
      </c>
      <c r="BC6" s="30" t="s">
        <v>91</v>
      </c>
      <c r="BD6" s="31" t="s">
        <v>95</v>
      </c>
      <c r="BE6" s="26"/>
      <c r="BF6" s="26"/>
      <c r="BG6" s="26"/>
      <c r="BH6" s="26"/>
      <c r="BI6" s="26"/>
      <c r="BJ6" s="26" t="s">
        <v>105</v>
      </c>
      <c r="BK6" s="26" t="s">
        <v>113</v>
      </c>
      <c r="BL6" s="26" t="s">
        <v>67</v>
      </c>
      <c r="BM6" s="26"/>
      <c r="BN6" s="26" t="s">
        <v>114</v>
      </c>
      <c r="BO6" s="26" t="s">
        <v>115</v>
      </c>
      <c r="BP6" s="27" t="s">
        <v>116</v>
      </c>
      <c r="BQ6" s="26"/>
      <c r="BR6" s="26" t="s">
        <v>117</v>
      </c>
      <c r="BS6" s="26" t="s">
        <v>118</v>
      </c>
      <c r="BT6" s="26" t="s">
        <v>104</v>
      </c>
      <c r="BU6" s="26"/>
      <c r="BV6" s="26"/>
      <c r="BW6" s="26"/>
      <c r="BX6" s="26"/>
      <c r="BY6" s="27"/>
      <c r="BZ6" s="26"/>
      <c r="CA6" s="26"/>
      <c r="CB6" s="27"/>
      <c r="CC6" s="26"/>
      <c r="CD6" s="26"/>
      <c r="CE6" s="26"/>
      <c r="CF6" s="26"/>
      <c r="CG6" s="26"/>
      <c r="CH6" s="26"/>
      <c r="CI6" s="26"/>
      <c r="CJ6" s="7" t="s">
        <v>144</v>
      </c>
    </row>
    <row r="7" spans="1:88" x14ac:dyDescent="0.25">
      <c r="A7" s="5">
        <v>4</v>
      </c>
      <c r="B7" s="10">
        <v>0.39583333333333331</v>
      </c>
      <c r="C7" s="5">
        <v>3</v>
      </c>
      <c r="D7" s="5">
        <v>16</v>
      </c>
      <c r="E7" s="5">
        <v>2</v>
      </c>
      <c r="F7" s="5">
        <v>15</v>
      </c>
      <c r="G7" s="5">
        <f t="shared" si="6"/>
        <v>5</v>
      </c>
      <c r="H7" s="5">
        <f t="shared" si="7"/>
        <v>31</v>
      </c>
      <c r="I7" s="5">
        <f t="shared" si="8"/>
        <v>81</v>
      </c>
      <c r="J7" s="5">
        <v>2</v>
      </c>
      <c r="K7" s="5">
        <v>0</v>
      </c>
      <c r="L7" s="5">
        <v>3</v>
      </c>
      <c r="M7" s="12"/>
      <c r="N7" s="3"/>
      <c r="P7" s="22" t="s">
        <v>28</v>
      </c>
      <c r="Q7" s="23" t="s">
        <v>25</v>
      </c>
      <c r="R7" s="30" t="s">
        <v>151</v>
      </c>
      <c r="S7" s="31" t="s">
        <v>154</v>
      </c>
      <c r="T7" s="26"/>
      <c r="U7" s="26"/>
      <c r="V7" s="26"/>
      <c r="W7" s="36"/>
      <c r="X7" s="26"/>
      <c r="Y7" s="26"/>
      <c r="Z7" s="26"/>
      <c r="AA7" s="27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 t="s">
        <v>42</v>
      </c>
      <c r="AN7" s="26" t="s">
        <v>44</v>
      </c>
      <c r="AO7" s="26" t="s">
        <v>44</v>
      </c>
      <c r="AP7" s="26" t="s">
        <v>43</v>
      </c>
      <c r="AQ7" s="26" t="s">
        <v>62</v>
      </c>
      <c r="AR7" s="26" t="s">
        <v>62</v>
      </c>
      <c r="AS7" s="26" t="s">
        <v>62</v>
      </c>
      <c r="AT7" s="27" t="s">
        <v>65</v>
      </c>
      <c r="AU7" s="26" t="s">
        <v>66</v>
      </c>
      <c r="AV7" s="26" t="s">
        <v>67</v>
      </c>
      <c r="AW7" s="26" t="s">
        <v>155</v>
      </c>
      <c r="AX7" s="26"/>
      <c r="AY7" s="7" t="s">
        <v>158</v>
      </c>
      <c r="BA7" s="22" t="s">
        <v>75</v>
      </c>
      <c r="BB7" s="23" t="s">
        <v>87</v>
      </c>
      <c r="BC7" s="30">
        <v>12</v>
      </c>
      <c r="BD7" s="31">
        <v>205</v>
      </c>
      <c r="BE7" s="26"/>
      <c r="BF7" s="26"/>
      <c r="BG7" s="26"/>
      <c r="BH7" s="26"/>
      <c r="BI7" s="26"/>
      <c r="BJ7" s="26"/>
      <c r="BK7" s="26"/>
      <c r="BL7" s="26"/>
      <c r="BM7" s="35" t="s">
        <v>105</v>
      </c>
      <c r="BN7" s="26" t="s">
        <v>98</v>
      </c>
      <c r="BO7" s="26" t="s">
        <v>98</v>
      </c>
      <c r="BP7" s="26" t="s">
        <v>99</v>
      </c>
      <c r="BQ7" s="26"/>
      <c r="BR7" s="26" t="s">
        <v>64</v>
      </c>
      <c r="BS7" s="27" t="s">
        <v>64</v>
      </c>
      <c r="BT7" s="26" t="s">
        <v>64</v>
      </c>
      <c r="BU7" s="26"/>
      <c r="BV7" s="26" t="s">
        <v>64</v>
      </c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7" t="s">
        <v>145</v>
      </c>
    </row>
    <row r="8" spans="1:88" x14ac:dyDescent="0.25">
      <c r="A8" s="5">
        <v>5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3" t="s">
        <v>32</v>
      </c>
      <c r="N8" s="3"/>
      <c r="P8" s="22" t="s">
        <v>29</v>
      </c>
      <c r="Q8" s="23" t="s">
        <v>25</v>
      </c>
      <c r="R8" s="30">
        <v>6</v>
      </c>
      <c r="S8" s="31">
        <v>22</v>
      </c>
      <c r="T8" s="26"/>
      <c r="U8" s="26"/>
      <c r="V8" s="26"/>
      <c r="W8" s="26"/>
      <c r="X8" s="26"/>
      <c r="Y8" s="26"/>
      <c r="Z8" s="26"/>
      <c r="AA8" s="26"/>
      <c r="AB8" s="27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 t="s">
        <v>63</v>
      </c>
      <c r="AR8" s="26"/>
      <c r="AS8" s="26"/>
      <c r="AT8" s="26"/>
      <c r="AU8" s="26"/>
      <c r="AV8" s="26"/>
      <c r="AW8" s="26"/>
      <c r="AX8" s="26"/>
      <c r="AY8" s="7" t="s">
        <v>159</v>
      </c>
      <c r="BA8" s="22" t="s">
        <v>76</v>
      </c>
      <c r="BB8" s="23" t="s">
        <v>87</v>
      </c>
      <c r="BC8" s="30">
        <v>7</v>
      </c>
      <c r="BD8" s="30">
        <v>209</v>
      </c>
      <c r="BE8" s="26"/>
      <c r="BF8" s="26"/>
      <c r="BG8" s="26"/>
      <c r="BH8" s="26"/>
      <c r="BI8" s="26"/>
      <c r="BJ8" s="26"/>
      <c r="BK8" s="26"/>
      <c r="BL8" s="34"/>
      <c r="BM8" s="26"/>
      <c r="BN8" s="29"/>
      <c r="BO8" s="26" t="s">
        <v>64</v>
      </c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7" t="s">
        <v>146</v>
      </c>
    </row>
    <row r="9" spans="1:88" x14ac:dyDescent="0.25">
      <c r="A9" s="5">
        <v>6</v>
      </c>
      <c r="B9" s="10">
        <v>0.35416666666666669</v>
      </c>
      <c r="C9" s="5">
        <v>3</v>
      </c>
      <c r="D9" s="5">
        <v>35</v>
      </c>
      <c r="E9" s="5">
        <v>2</v>
      </c>
      <c r="F9" s="5">
        <v>9</v>
      </c>
      <c r="G9" s="5">
        <f t="shared" si="6"/>
        <v>5</v>
      </c>
      <c r="H9" s="5">
        <f t="shared" si="7"/>
        <v>44</v>
      </c>
      <c r="I9" s="5">
        <f t="shared" si="8"/>
        <v>94</v>
      </c>
      <c r="J9" s="5">
        <v>3</v>
      </c>
      <c r="K9" s="5">
        <v>0</v>
      </c>
      <c r="L9" s="5" t="s">
        <v>30</v>
      </c>
      <c r="M9" s="13"/>
      <c r="N9" s="3"/>
      <c r="P9" s="22" t="s">
        <v>153</v>
      </c>
      <c r="Q9" s="23"/>
      <c r="R9" s="30" t="s">
        <v>152</v>
      </c>
      <c r="S9" s="30" t="s">
        <v>152</v>
      </c>
      <c r="T9" s="26"/>
      <c r="U9" s="26"/>
      <c r="V9" s="26"/>
      <c r="W9" s="26"/>
      <c r="X9" s="26"/>
      <c r="Y9" s="26"/>
      <c r="Z9" s="26"/>
      <c r="AA9" s="26"/>
      <c r="AB9" s="35"/>
      <c r="AC9" s="26"/>
      <c r="AD9" s="27"/>
      <c r="AE9" s="26"/>
      <c r="AF9" s="26"/>
      <c r="AG9" s="26"/>
      <c r="AH9" s="26"/>
      <c r="AI9" s="26"/>
      <c r="AJ9" s="26"/>
      <c r="AK9" s="27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 t="s">
        <v>157</v>
      </c>
      <c r="AW9" s="26" t="s">
        <v>156</v>
      </c>
      <c r="AX9" s="26"/>
      <c r="AY9" s="7" t="s">
        <v>152</v>
      </c>
      <c r="BA9" s="22" t="s">
        <v>77</v>
      </c>
      <c r="BB9" s="23" t="s">
        <v>87</v>
      </c>
      <c r="BC9" s="30">
        <v>11</v>
      </c>
      <c r="BD9" s="30">
        <v>289</v>
      </c>
      <c r="BE9" s="26"/>
      <c r="BF9" s="26"/>
      <c r="BG9" s="26"/>
      <c r="BH9" s="26"/>
      <c r="BI9" s="26"/>
      <c r="BJ9" s="26"/>
      <c r="BK9" s="26"/>
      <c r="BL9" s="26"/>
      <c r="BM9" s="36"/>
      <c r="BN9" s="26"/>
      <c r="BO9" s="26"/>
      <c r="BP9" s="26" t="s">
        <v>64</v>
      </c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7" t="s">
        <v>146</v>
      </c>
    </row>
    <row r="10" spans="1:88" x14ac:dyDescent="0.25">
      <c r="A10" s="5">
        <v>7</v>
      </c>
      <c r="B10" s="10">
        <v>0.35416666666666669</v>
      </c>
      <c r="C10" s="5">
        <v>3</v>
      </c>
      <c r="D10" s="5">
        <v>56</v>
      </c>
      <c r="E10" s="5">
        <v>3</v>
      </c>
      <c r="F10" s="5">
        <v>20</v>
      </c>
      <c r="G10" s="5">
        <f t="shared" si="6"/>
        <v>6</v>
      </c>
      <c r="H10" s="5">
        <f t="shared" si="7"/>
        <v>76</v>
      </c>
      <c r="I10" s="5">
        <f t="shared" si="8"/>
        <v>136</v>
      </c>
      <c r="J10" s="5">
        <v>2</v>
      </c>
      <c r="K10" s="5">
        <v>0</v>
      </c>
      <c r="L10" s="5">
        <v>4</v>
      </c>
      <c r="M10" s="13"/>
      <c r="N10" s="3"/>
      <c r="P10" s="22"/>
      <c r="Q10" s="23"/>
      <c r="R10" s="30"/>
      <c r="S10" s="31"/>
      <c r="T10" s="26"/>
      <c r="U10" s="26"/>
      <c r="V10" s="26"/>
      <c r="W10" s="26"/>
      <c r="X10" s="26"/>
      <c r="Y10" s="26"/>
      <c r="Z10" s="26"/>
      <c r="AA10" s="34"/>
      <c r="AB10" s="26"/>
      <c r="AC10" s="29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7"/>
      <c r="AR10" s="26"/>
      <c r="AS10" s="26"/>
      <c r="AT10" s="26"/>
      <c r="AU10" s="26"/>
      <c r="AV10" s="26"/>
      <c r="AW10" s="26"/>
      <c r="AX10" s="26"/>
      <c r="AY10" s="7"/>
      <c r="BA10" s="22" t="s">
        <v>78</v>
      </c>
      <c r="BB10" s="23" t="s">
        <v>87</v>
      </c>
      <c r="BC10" s="30" t="s">
        <v>92</v>
      </c>
      <c r="BD10" s="31" t="s">
        <v>96</v>
      </c>
      <c r="BE10" s="26"/>
      <c r="BF10" s="26"/>
      <c r="BG10" s="26"/>
      <c r="BH10" s="27"/>
      <c r="BI10" s="26"/>
      <c r="BJ10" s="26"/>
      <c r="BK10" s="26"/>
      <c r="BL10" s="26"/>
      <c r="BM10" s="26"/>
      <c r="BN10" s="26"/>
      <c r="BO10" s="26"/>
      <c r="BP10" s="26" t="s">
        <v>118</v>
      </c>
      <c r="BQ10" s="27"/>
      <c r="BR10" s="26" t="s">
        <v>106</v>
      </c>
      <c r="BS10" s="26" t="s">
        <v>104</v>
      </c>
      <c r="BT10" s="27" t="s">
        <v>64</v>
      </c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7" t="s">
        <v>147</v>
      </c>
    </row>
    <row r="11" spans="1:88" x14ac:dyDescent="0.25">
      <c r="A11" s="5">
        <v>8</v>
      </c>
      <c r="B11" s="10">
        <v>0.31944444444444442</v>
      </c>
      <c r="C11" s="5">
        <v>3</v>
      </c>
      <c r="D11" s="5">
        <v>72</v>
      </c>
      <c r="E11" s="5">
        <v>3</v>
      </c>
      <c r="F11" s="5">
        <v>27</v>
      </c>
      <c r="G11" s="5">
        <f t="shared" ref="G11:G33" si="9">C11+E11</f>
        <v>6</v>
      </c>
      <c r="H11" s="5">
        <f t="shared" ref="H11:H33" si="10">D11+F11</f>
        <v>99</v>
      </c>
      <c r="I11" s="5">
        <f t="shared" ref="I11:I33" si="11">G11*10+H11</f>
        <v>159</v>
      </c>
      <c r="J11" s="5">
        <v>1</v>
      </c>
      <c r="K11" s="5">
        <v>0</v>
      </c>
      <c r="L11" s="5">
        <v>4</v>
      </c>
      <c r="M11" s="13"/>
      <c r="N11" s="3"/>
      <c r="P11" s="22"/>
      <c r="Q11" s="23"/>
      <c r="R11" s="30"/>
      <c r="S11" s="31"/>
      <c r="T11" s="26"/>
      <c r="U11" s="26"/>
      <c r="V11" s="26"/>
      <c r="W11" s="26"/>
      <c r="X11" s="26"/>
      <c r="Y11" s="26"/>
      <c r="Z11" s="26"/>
      <c r="AA11" s="26"/>
      <c r="AB11" s="3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7"/>
      <c r="BA11" s="22" t="s">
        <v>79</v>
      </c>
      <c r="BB11" s="23" t="s">
        <v>87</v>
      </c>
      <c r="BC11" s="30">
        <v>18</v>
      </c>
      <c r="BD11" s="31">
        <v>182</v>
      </c>
      <c r="BE11" s="26"/>
      <c r="BF11" s="26"/>
      <c r="BG11" s="26"/>
      <c r="BH11" s="26"/>
      <c r="BI11" s="26"/>
      <c r="BJ11" s="26"/>
      <c r="BK11" s="27"/>
      <c r="BL11" s="26"/>
      <c r="BM11" s="26"/>
      <c r="BN11" s="26"/>
      <c r="BO11" s="26"/>
      <c r="BP11" s="26"/>
      <c r="BQ11" s="26"/>
      <c r="BR11" s="26"/>
      <c r="BS11" s="26" t="s">
        <v>119</v>
      </c>
      <c r="BT11" s="26" t="s">
        <v>120</v>
      </c>
      <c r="BU11" s="27" t="s">
        <v>120</v>
      </c>
      <c r="BV11" s="26" t="s">
        <v>120</v>
      </c>
      <c r="BW11" s="26" t="s">
        <v>120</v>
      </c>
      <c r="BX11" s="26"/>
      <c r="BY11" s="26" t="s">
        <v>120</v>
      </c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7" t="s">
        <v>148</v>
      </c>
    </row>
    <row r="12" spans="1:88" x14ac:dyDescent="0.25">
      <c r="A12" s="5">
        <v>9</v>
      </c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13" t="s">
        <v>33</v>
      </c>
      <c r="N12" s="3"/>
      <c r="P12" s="22"/>
      <c r="Q12" s="23"/>
      <c r="R12" s="30"/>
      <c r="S12" s="31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7"/>
      <c r="BA12" s="22" t="s">
        <v>80</v>
      </c>
      <c r="BB12" s="23" t="s">
        <v>87</v>
      </c>
      <c r="BC12" s="30" t="s">
        <v>91</v>
      </c>
      <c r="BD12" s="31" t="s">
        <v>97</v>
      </c>
      <c r="BE12" s="26"/>
      <c r="BF12" s="26"/>
      <c r="BG12" s="26"/>
      <c r="BH12" s="26"/>
      <c r="BI12" s="26"/>
      <c r="BJ12" s="26"/>
      <c r="BK12" s="26"/>
      <c r="BL12" s="26"/>
      <c r="BM12" s="27"/>
      <c r="BN12" s="35"/>
      <c r="BO12" s="26"/>
      <c r="BP12" s="26"/>
      <c r="BQ12" s="26"/>
      <c r="BR12" s="26"/>
      <c r="BS12" s="26"/>
      <c r="BT12" s="26"/>
      <c r="BU12" s="27" t="s">
        <v>121</v>
      </c>
      <c r="BV12" s="26" t="s">
        <v>122</v>
      </c>
      <c r="BW12" s="26" t="s">
        <v>123</v>
      </c>
      <c r="BX12" s="26" t="s">
        <v>124</v>
      </c>
      <c r="BY12" s="26" t="s">
        <v>125</v>
      </c>
      <c r="BZ12" s="26" t="s">
        <v>119</v>
      </c>
      <c r="CA12" s="26" t="s">
        <v>126</v>
      </c>
      <c r="CB12" s="27"/>
      <c r="CC12" s="26"/>
      <c r="CD12" s="26"/>
      <c r="CE12" s="26"/>
      <c r="CF12" s="26"/>
      <c r="CG12" s="26"/>
      <c r="CH12" s="26"/>
      <c r="CI12" s="26"/>
      <c r="CJ12" s="7" t="s">
        <v>142</v>
      </c>
    </row>
    <row r="13" spans="1:88" x14ac:dyDescent="0.25">
      <c r="A13" s="5">
        <v>10</v>
      </c>
      <c r="B13" s="10">
        <v>0.35416666666666669</v>
      </c>
      <c r="C13" s="5">
        <v>3</v>
      </c>
      <c r="D13" s="5">
        <v>51</v>
      </c>
      <c r="E13" s="5">
        <v>3</v>
      </c>
      <c r="F13" s="5">
        <v>40</v>
      </c>
      <c r="G13" s="5">
        <f t="shared" ref="G13" si="12">C13+E13</f>
        <v>6</v>
      </c>
      <c r="H13" s="5">
        <f t="shared" ref="H13" si="13">D13+F13</f>
        <v>91</v>
      </c>
      <c r="I13" s="5">
        <f t="shared" ref="I13" si="14">G13*10+H13</f>
        <v>151</v>
      </c>
      <c r="J13" s="5">
        <v>1</v>
      </c>
      <c r="K13" s="5">
        <v>1</v>
      </c>
      <c r="L13" s="5">
        <v>3</v>
      </c>
      <c r="M13" s="13"/>
      <c r="N13" s="3"/>
      <c r="P13" s="22"/>
      <c r="Q13" s="23"/>
      <c r="R13" s="30"/>
      <c r="S13" s="31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6"/>
      <c r="AL13" s="26"/>
      <c r="AM13" s="26"/>
      <c r="AN13" s="26"/>
      <c r="AO13" s="26"/>
      <c r="AP13" s="35"/>
      <c r="AQ13" s="26"/>
      <c r="AR13" s="26"/>
      <c r="AS13" s="27"/>
      <c r="AT13" s="26"/>
      <c r="AU13" s="26"/>
      <c r="AV13" s="26"/>
      <c r="AW13" s="26"/>
      <c r="AX13" s="26"/>
      <c r="AY13" s="7"/>
      <c r="BA13" s="22" t="s">
        <v>81</v>
      </c>
      <c r="BB13" s="23" t="s">
        <v>87</v>
      </c>
      <c r="BC13" s="30">
        <v>15</v>
      </c>
      <c r="BD13" s="31">
        <v>95</v>
      </c>
      <c r="BE13" s="26"/>
      <c r="BF13" s="26"/>
      <c r="BG13" s="26"/>
      <c r="BH13" s="26"/>
      <c r="BI13" s="26"/>
      <c r="BJ13" s="26"/>
      <c r="BK13" s="26"/>
      <c r="BL13" s="26"/>
      <c r="BM13" s="34"/>
      <c r="BN13" s="26"/>
      <c r="BO13" s="29"/>
      <c r="BP13" s="26"/>
      <c r="BQ13" s="26"/>
      <c r="BR13" s="26"/>
      <c r="BS13" s="26"/>
      <c r="BT13" s="26"/>
      <c r="BU13" s="26"/>
      <c r="BV13" s="26" t="s">
        <v>120</v>
      </c>
      <c r="BW13" s="26"/>
      <c r="BX13" s="26"/>
      <c r="BY13" s="26"/>
      <c r="BZ13" s="26"/>
      <c r="CA13" s="26"/>
      <c r="CB13" s="26"/>
      <c r="CC13" s="27"/>
      <c r="CD13" s="26"/>
      <c r="CE13" s="26"/>
      <c r="CF13" s="26"/>
      <c r="CG13" s="26"/>
      <c r="CH13" s="26"/>
      <c r="CI13" s="26"/>
      <c r="CJ13" s="7" t="s">
        <v>146</v>
      </c>
    </row>
    <row r="14" spans="1:88" x14ac:dyDescent="0.25">
      <c r="A14" s="5">
        <v>11</v>
      </c>
      <c r="B14" s="10">
        <v>0.3611111111111111</v>
      </c>
      <c r="C14" s="5">
        <v>3</v>
      </c>
      <c r="D14" s="5">
        <v>59</v>
      </c>
      <c r="E14" s="5">
        <v>4</v>
      </c>
      <c r="F14" s="5">
        <v>29</v>
      </c>
      <c r="G14" s="5">
        <f t="shared" si="9"/>
        <v>7</v>
      </c>
      <c r="H14" s="5">
        <f t="shared" si="10"/>
        <v>88</v>
      </c>
      <c r="I14" s="5">
        <f t="shared" si="11"/>
        <v>158</v>
      </c>
      <c r="J14" s="5">
        <v>0</v>
      </c>
      <c r="K14" s="5">
        <v>0</v>
      </c>
      <c r="L14" s="5">
        <v>4</v>
      </c>
      <c r="M14" s="13"/>
      <c r="N14" s="3"/>
      <c r="P14" s="22"/>
      <c r="Q14" s="23"/>
      <c r="R14" s="30"/>
      <c r="S14" s="31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34"/>
      <c r="AP14" s="26"/>
      <c r="AQ14" s="29"/>
      <c r="AR14" s="26"/>
      <c r="AS14" s="26"/>
      <c r="AT14" s="26"/>
      <c r="AU14" s="26"/>
      <c r="AV14" s="26"/>
      <c r="AW14" s="26"/>
      <c r="AX14" s="27"/>
      <c r="AY14" s="7"/>
      <c r="BA14" s="22" t="s">
        <v>82</v>
      </c>
      <c r="BB14" s="23" t="s">
        <v>87</v>
      </c>
      <c r="BC14" s="30">
        <v>23</v>
      </c>
      <c r="BD14" s="31">
        <v>142</v>
      </c>
      <c r="BE14" s="26"/>
      <c r="BF14" s="26"/>
      <c r="BG14" s="26"/>
      <c r="BH14" s="26"/>
      <c r="BI14" s="26"/>
      <c r="BJ14" s="26"/>
      <c r="BK14" s="26"/>
      <c r="BL14" s="26"/>
      <c r="BM14" s="26"/>
      <c r="BN14" s="36"/>
      <c r="BO14" s="26"/>
      <c r="BP14" s="26"/>
      <c r="BQ14" s="26"/>
      <c r="BR14" s="26"/>
      <c r="BS14" s="26"/>
      <c r="BT14" s="26"/>
      <c r="BU14" s="26"/>
      <c r="BV14" s="26"/>
      <c r="BW14" s="26"/>
      <c r="BX14" s="26" t="s">
        <v>120</v>
      </c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7" t="s">
        <v>24</v>
      </c>
    </row>
    <row r="15" spans="1:88" x14ac:dyDescent="0.25">
      <c r="A15" s="5">
        <v>12</v>
      </c>
      <c r="B15" s="10">
        <v>0.36805555555555558</v>
      </c>
      <c r="C15" s="5">
        <v>2</v>
      </c>
      <c r="D15" s="5">
        <v>27</v>
      </c>
      <c r="E15" s="5">
        <v>5</v>
      </c>
      <c r="F15" s="5">
        <v>23</v>
      </c>
      <c r="G15" s="5">
        <f t="shared" si="9"/>
        <v>7</v>
      </c>
      <c r="H15" s="5">
        <f t="shared" si="10"/>
        <v>50</v>
      </c>
      <c r="I15" s="5">
        <f t="shared" si="11"/>
        <v>120</v>
      </c>
      <c r="J15" s="5">
        <v>0</v>
      </c>
      <c r="K15" s="5">
        <v>0</v>
      </c>
      <c r="L15" s="5" t="s">
        <v>31</v>
      </c>
      <c r="M15" s="13"/>
      <c r="N15" s="3"/>
      <c r="P15" s="23"/>
      <c r="Q15" s="23"/>
      <c r="R15" s="30"/>
      <c r="S15" s="31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48"/>
      <c r="AQ15" s="35"/>
      <c r="AR15" s="35"/>
      <c r="AS15" s="39"/>
      <c r="AT15" s="35"/>
      <c r="AU15" s="35"/>
      <c r="AV15" s="35"/>
      <c r="AW15" s="35"/>
      <c r="AX15" s="35"/>
      <c r="AY15" s="45"/>
      <c r="BA15" s="22" t="s">
        <v>83</v>
      </c>
      <c r="BB15" s="23" t="s">
        <v>87</v>
      </c>
      <c r="BC15" s="33">
        <v>3</v>
      </c>
      <c r="BD15" s="38">
        <v>60</v>
      </c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 t="s">
        <v>120</v>
      </c>
      <c r="BZ15" s="35" t="s">
        <v>127</v>
      </c>
      <c r="CA15" s="35" t="s">
        <v>127</v>
      </c>
      <c r="CB15" s="35" t="s">
        <v>120</v>
      </c>
      <c r="CC15" s="35" t="s">
        <v>120</v>
      </c>
      <c r="CD15" s="35"/>
      <c r="CE15" s="39"/>
      <c r="CF15" s="35"/>
      <c r="CG15" s="35"/>
      <c r="CH15" s="35"/>
      <c r="CI15" s="35"/>
      <c r="CJ15" s="45" t="s">
        <v>146</v>
      </c>
    </row>
    <row r="16" spans="1:88" x14ac:dyDescent="0.25">
      <c r="A16" s="5">
        <v>13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13" t="s">
        <v>32</v>
      </c>
      <c r="N16" s="3"/>
      <c r="P16" s="7"/>
      <c r="Q16" s="22"/>
      <c r="R16" s="30"/>
      <c r="S16" s="31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7"/>
      <c r="BA16" s="22" t="s">
        <v>84</v>
      </c>
      <c r="BB16" s="23" t="s">
        <v>87</v>
      </c>
      <c r="BC16" s="30" t="s">
        <v>161</v>
      </c>
      <c r="BD16" s="26" t="s">
        <v>163</v>
      </c>
      <c r="BE16" s="7"/>
      <c r="BF16" s="7"/>
      <c r="BG16" s="7"/>
      <c r="BH16" s="7"/>
      <c r="BI16" s="7"/>
      <c r="BJ16" s="26"/>
      <c r="BK16" s="7"/>
      <c r="BL16" s="7"/>
      <c r="BM16" s="7"/>
      <c r="BN16" s="7"/>
      <c r="BO16" s="7"/>
      <c r="BP16" s="44"/>
      <c r="BQ16" s="7"/>
      <c r="BR16" s="7"/>
      <c r="BS16" s="7"/>
      <c r="BT16" s="7"/>
      <c r="BU16" s="7"/>
      <c r="BV16" s="7"/>
      <c r="BW16" s="7"/>
      <c r="BX16" s="7"/>
      <c r="BY16" s="7"/>
      <c r="BZ16" s="26" t="s">
        <v>128</v>
      </c>
      <c r="CA16" s="26" t="s">
        <v>129</v>
      </c>
      <c r="CB16" s="26" t="s">
        <v>130</v>
      </c>
      <c r="CC16" s="26" t="s">
        <v>131</v>
      </c>
      <c r="CD16" s="26" t="s">
        <v>132</v>
      </c>
      <c r="CE16" s="26" t="s">
        <v>133</v>
      </c>
      <c r="CF16" s="27" t="s">
        <v>134</v>
      </c>
      <c r="CG16" s="26" t="s">
        <v>133</v>
      </c>
      <c r="CH16" s="26" t="s">
        <v>165</v>
      </c>
      <c r="CI16" s="7"/>
      <c r="CJ16" s="7" t="s">
        <v>167</v>
      </c>
    </row>
    <row r="17" spans="1:88" x14ac:dyDescent="0.25">
      <c r="A17" s="5">
        <v>14</v>
      </c>
      <c r="B17" s="10">
        <v>0.36805555555555558</v>
      </c>
      <c r="C17" s="5">
        <v>2</v>
      </c>
      <c r="D17" s="5">
        <v>21</v>
      </c>
      <c r="E17" s="5">
        <v>4</v>
      </c>
      <c r="F17" s="5">
        <v>17</v>
      </c>
      <c r="G17" s="5">
        <f t="shared" ref="G17:G29" si="15">C17+E17</f>
        <v>6</v>
      </c>
      <c r="H17" s="5">
        <f t="shared" ref="H17:H29" si="16">D17+F17</f>
        <v>38</v>
      </c>
      <c r="I17" s="5">
        <f t="shared" ref="I17:I29" si="17">G17*10+H17</f>
        <v>98</v>
      </c>
      <c r="J17" s="5">
        <v>4</v>
      </c>
      <c r="K17" s="5">
        <v>4</v>
      </c>
      <c r="L17" s="5">
        <v>4</v>
      </c>
      <c r="M17" s="4"/>
      <c r="N17" s="3"/>
      <c r="R17" s="28"/>
      <c r="S17" s="28"/>
      <c r="AT17" s="42"/>
      <c r="BA17" s="22" t="s">
        <v>85</v>
      </c>
      <c r="BB17" s="23" t="s">
        <v>87</v>
      </c>
      <c r="BC17" s="29" t="s">
        <v>162</v>
      </c>
      <c r="BD17" s="26" t="s">
        <v>164</v>
      </c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7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 t="s">
        <v>135</v>
      </c>
      <c r="CC17" s="26" t="s">
        <v>136</v>
      </c>
      <c r="CD17" s="26" t="s">
        <v>137</v>
      </c>
      <c r="CE17" s="26" t="s">
        <v>138</v>
      </c>
      <c r="CF17" s="26" t="s">
        <v>120</v>
      </c>
      <c r="CG17" s="26" t="s">
        <v>120</v>
      </c>
      <c r="CH17" s="27"/>
      <c r="CI17" s="26"/>
      <c r="CJ17" s="7" t="s">
        <v>168</v>
      </c>
    </row>
    <row r="18" spans="1:88" x14ac:dyDescent="0.25">
      <c r="A18" s="5">
        <v>15</v>
      </c>
      <c r="B18" s="10">
        <v>0.375</v>
      </c>
      <c r="C18" s="5">
        <v>2</v>
      </c>
      <c r="D18" s="5">
        <v>17</v>
      </c>
      <c r="E18" s="5">
        <v>5</v>
      </c>
      <c r="F18" s="5">
        <v>10</v>
      </c>
      <c r="G18" s="5">
        <f t="shared" si="15"/>
        <v>7</v>
      </c>
      <c r="H18" s="5">
        <f t="shared" si="16"/>
        <v>27</v>
      </c>
      <c r="I18" s="5">
        <f t="shared" si="17"/>
        <v>97</v>
      </c>
      <c r="J18" s="5">
        <v>1</v>
      </c>
      <c r="K18" s="5">
        <v>2</v>
      </c>
      <c r="L18" s="5">
        <v>4</v>
      </c>
      <c r="M18" s="4"/>
      <c r="N18" s="3"/>
      <c r="R18" s="28"/>
      <c r="S18" s="43"/>
      <c r="X18" s="42"/>
      <c r="BA18" s="22" t="s">
        <v>86</v>
      </c>
      <c r="BB18" s="23" t="s">
        <v>87</v>
      </c>
      <c r="BC18" s="29" t="s">
        <v>22</v>
      </c>
      <c r="BD18" s="29" t="s">
        <v>22</v>
      </c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26"/>
      <c r="BV18" s="26"/>
      <c r="BW18" s="27"/>
      <c r="BX18" s="26"/>
      <c r="BY18" s="26"/>
      <c r="BZ18" s="26"/>
      <c r="CA18" s="26"/>
      <c r="CB18" s="26"/>
      <c r="CC18" s="26"/>
      <c r="CD18" s="26"/>
      <c r="CE18" s="26"/>
      <c r="CF18" s="26" t="s">
        <v>140</v>
      </c>
      <c r="CG18" s="26" t="s">
        <v>139</v>
      </c>
      <c r="CH18" s="26" t="s">
        <v>156</v>
      </c>
      <c r="CI18" s="7"/>
      <c r="CJ18" s="7" t="s">
        <v>22</v>
      </c>
    </row>
    <row r="19" spans="1:88" x14ac:dyDescent="0.25">
      <c r="A19" s="5">
        <v>16</v>
      </c>
      <c r="B19" s="10">
        <v>0.3611111111111111</v>
      </c>
      <c r="C19" s="5">
        <v>1</v>
      </c>
      <c r="D19" s="5">
        <v>3</v>
      </c>
      <c r="E19" s="5">
        <v>5</v>
      </c>
      <c r="F19" s="5">
        <v>6</v>
      </c>
      <c r="G19" s="5">
        <f t="shared" si="15"/>
        <v>6</v>
      </c>
      <c r="H19" s="5">
        <f t="shared" si="16"/>
        <v>9</v>
      </c>
      <c r="I19" s="5">
        <f t="shared" si="17"/>
        <v>69</v>
      </c>
      <c r="J19" s="5">
        <v>0</v>
      </c>
      <c r="K19" s="5">
        <v>3</v>
      </c>
      <c r="L19" s="5">
        <v>4</v>
      </c>
      <c r="M19" s="4"/>
      <c r="N19" s="3"/>
      <c r="R19" s="28"/>
      <c r="S19" s="28"/>
      <c r="BA19" s="22" t="s">
        <v>160</v>
      </c>
      <c r="BB19" s="23" t="s">
        <v>20</v>
      </c>
      <c r="BC19" s="40" t="s">
        <v>22</v>
      </c>
      <c r="BD19" s="40" t="s">
        <v>22</v>
      </c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 t="s">
        <v>157</v>
      </c>
      <c r="CH19" s="26" t="s">
        <v>166</v>
      </c>
      <c r="CI19" s="26"/>
      <c r="CJ19" s="7" t="s">
        <v>22</v>
      </c>
    </row>
    <row r="20" spans="1:88" x14ac:dyDescent="0.25">
      <c r="A20" s="5">
        <v>17</v>
      </c>
      <c r="B20" s="10">
        <v>0.34722222222222221</v>
      </c>
      <c r="C20" s="5">
        <v>0</v>
      </c>
      <c r="D20" s="5">
        <v>0</v>
      </c>
      <c r="E20" s="5">
        <v>3</v>
      </c>
      <c r="F20" s="5">
        <v>21</v>
      </c>
      <c r="G20" s="5">
        <f t="shared" si="15"/>
        <v>3</v>
      </c>
      <c r="H20" s="5">
        <f t="shared" si="16"/>
        <v>21</v>
      </c>
      <c r="I20" s="5">
        <f t="shared" si="17"/>
        <v>51</v>
      </c>
      <c r="J20" s="5">
        <v>1</v>
      </c>
      <c r="K20" s="5">
        <v>3</v>
      </c>
      <c r="L20" s="5">
        <v>4</v>
      </c>
      <c r="M20" s="12"/>
      <c r="N20" s="3"/>
      <c r="R20" s="28"/>
      <c r="S20" s="28"/>
      <c r="W20" s="42"/>
      <c r="BA20" s="22"/>
      <c r="BB20" s="23"/>
      <c r="BC20" s="30"/>
      <c r="BD20" s="26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26"/>
      <c r="BV20" s="26"/>
      <c r="BW20" s="27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7"/>
      <c r="CJ20" s="7"/>
    </row>
    <row r="21" spans="1:88" x14ac:dyDescent="0.25">
      <c r="A21" s="5">
        <v>18</v>
      </c>
      <c r="B21" s="10">
        <v>0.35416666666666669</v>
      </c>
      <c r="C21" s="5">
        <v>0</v>
      </c>
      <c r="D21" s="5">
        <v>0</v>
      </c>
      <c r="E21" s="5">
        <v>3</v>
      </c>
      <c r="F21" s="5">
        <v>23</v>
      </c>
      <c r="G21" s="5">
        <f t="shared" si="15"/>
        <v>3</v>
      </c>
      <c r="H21" s="5">
        <f t="shared" si="16"/>
        <v>23</v>
      </c>
      <c r="I21" s="5">
        <f t="shared" si="17"/>
        <v>53</v>
      </c>
      <c r="J21" s="5">
        <v>2</v>
      </c>
      <c r="K21" s="5">
        <v>1</v>
      </c>
      <c r="L21" s="5">
        <v>3</v>
      </c>
      <c r="M21" s="12"/>
      <c r="N21" s="3"/>
      <c r="BA21" s="22"/>
      <c r="BB21" s="23"/>
      <c r="BC21" s="30"/>
      <c r="BD21" s="31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26"/>
      <c r="BV21" s="26"/>
      <c r="BW21" s="26"/>
      <c r="BX21" s="26"/>
      <c r="BY21" s="26"/>
      <c r="BZ21" s="27"/>
      <c r="CA21" s="26"/>
      <c r="CB21" s="26"/>
      <c r="CC21" s="26"/>
      <c r="CD21" s="26"/>
      <c r="CE21" s="26"/>
      <c r="CF21" s="26"/>
      <c r="CG21" s="26"/>
      <c r="CH21" s="26"/>
      <c r="CI21" s="7"/>
      <c r="CJ21" s="7"/>
    </row>
    <row r="22" spans="1:88" x14ac:dyDescent="0.25">
      <c r="A22" s="5">
        <v>19</v>
      </c>
      <c r="B22" s="10">
        <v>0.3611111111111111</v>
      </c>
      <c r="C22" s="5">
        <v>1</v>
      </c>
      <c r="D22" s="5">
        <v>2</v>
      </c>
      <c r="E22" s="5">
        <v>2</v>
      </c>
      <c r="F22" s="5">
        <v>14</v>
      </c>
      <c r="G22" s="5">
        <f t="shared" si="15"/>
        <v>3</v>
      </c>
      <c r="H22" s="5">
        <f t="shared" si="16"/>
        <v>16</v>
      </c>
      <c r="I22" s="5">
        <f t="shared" si="17"/>
        <v>46</v>
      </c>
      <c r="J22" s="5">
        <v>1</v>
      </c>
      <c r="K22" s="5">
        <v>0</v>
      </c>
      <c r="L22" s="5">
        <v>3</v>
      </c>
      <c r="M22" s="12"/>
      <c r="N22" s="3"/>
      <c r="BA22" s="22"/>
      <c r="BB22" s="23"/>
      <c r="BC22" s="29"/>
      <c r="BD22" s="26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26"/>
      <c r="BV22" s="26"/>
      <c r="BW22" s="26"/>
      <c r="BX22" s="26"/>
      <c r="BY22" s="26"/>
      <c r="BZ22" s="26"/>
      <c r="CA22" s="26"/>
      <c r="CB22" s="27"/>
      <c r="CC22" s="26"/>
      <c r="CD22" s="26"/>
      <c r="CE22" s="26"/>
      <c r="CF22" s="26"/>
      <c r="CG22" s="26"/>
      <c r="CH22" s="26"/>
      <c r="CI22" s="7"/>
      <c r="CJ22" s="7"/>
    </row>
    <row r="23" spans="1:88" x14ac:dyDescent="0.25">
      <c r="A23" s="5">
        <v>20</v>
      </c>
      <c r="B23" s="10">
        <v>0.3611111111111111</v>
      </c>
      <c r="C23" s="5">
        <v>1</v>
      </c>
      <c r="D23" s="5">
        <v>1</v>
      </c>
      <c r="E23" s="5">
        <v>2</v>
      </c>
      <c r="F23" s="5">
        <v>17</v>
      </c>
      <c r="G23" s="5">
        <f t="shared" si="15"/>
        <v>3</v>
      </c>
      <c r="H23" s="5">
        <f t="shared" si="16"/>
        <v>18</v>
      </c>
      <c r="I23" s="5">
        <f t="shared" si="17"/>
        <v>48</v>
      </c>
      <c r="J23" s="5">
        <v>0</v>
      </c>
      <c r="K23" s="5">
        <v>3</v>
      </c>
      <c r="L23" s="5">
        <v>3</v>
      </c>
      <c r="M23" s="4"/>
      <c r="N23" s="3"/>
      <c r="BA23" s="22"/>
      <c r="BB23" s="23"/>
      <c r="BC23" s="29"/>
      <c r="BD23" s="26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7"/>
      <c r="CF23" s="26"/>
      <c r="CG23" s="26"/>
      <c r="CH23" s="26"/>
      <c r="CI23" s="7"/>
      <c r="CJ23" s="7"/>
    </row>
    <row r="24" spans="1:88" x14ac:dyDescent="0.25">
      <c r="A24" s="5">
        <v>21</v>
      </c>
      <c r="B24" s="10">
        <v>0.3611111111111111</v>
      </c>
      <c r="C24" s="5">
        <v>2</v>
      </c>
      <c r="D24" s="5">
        <v>3</v>
      </c>
      <c r="E24" s="5">
        <v>3</v>
      </c>
      <c r="F24" s="5">
        <v>6</v>
      </c>
      <c r="G24" s="5">
        <f t="shared" si="15"/>
        <v>5</v>
      </c>
      <c r="H24" s="5">
        <f t="shared" si="16"/>
        <v>9</v>
      </c>
      <c r="I24" s="5">
        <f t="shared" si="17"/>
        <v>59</v>
      </c>
      <c r="J24" s="5">
        <v>2</v>
      </c>
      <c r="K24" s="5">
        <v>4</v>
      </c>
      <c r="L24" s="5">
        <v>4</v>
      </c>
      <c r="M24" s="12"/>
      <c r="N24" s="3"/>
      <c r="BA24" s="22"/>
      <c r="BB24" s="23"/>
      <c r="BC24" s="29"/>
      <c r="BD24" s="26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7"/>
      <c r="CJ24" s="7"/>
    </row>
    <row r="25" spans="1:88" x14ac:dyDescent="0.25">
      <c r="A25" s="5">
        <v>22</v>
      </c>
      <c r="B25" s="10">
        <v>0.34722222222222221</v>
      </c>
      <c r="C25" s="5">
        <v>2</v>
      </c>
      <c r="D25" s="5">
        <v>4</v>
      </c>
      <c r="E25" s="5">
        <v>3</v>
      </c>
      <c r="F25" s="5">
        <v>6</v>
      </c>
      <c r="G25" s="5">
        <f t="shared" si="15"/>
        <v>5</v>
      </c>
      <c r="H25" s="5">
        <f t="shared" si="16"/>
        <v>10</v>
      </c>
      <c r="I25" s="5">
        <f t="shared" si="17"/>
        <v>60</v>
      </c>
      <c r="J25" s="5">
        <v>2</v>
      </c>
      <c r="K25" s="5">
        <v>2</v>
      </c>
      <c r="L25" s="5">
        <v>4</v>
      </c>
      <c r="M25" s="13"/>
      <c r="N25" s="3"/>
      <c r="BA25" s="22"/>
      <c r="BB25" s="23"/>
      <c r="BC25" s="29"/>
      <c r="BD25" s="26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7"/>
      <c r="CJ25" s="7"/>
    </row>
    <row r="26" spans="1:88" x14ac:dyDescent="0.25">
      <c r="A26" s="5">
        <v>23</v>
      </c>
      <c r="B26" s="10">
        <v>0.36805555555555558</v>
      </c>
      <c r="C26" s="5">
        <v>2</v>
      </c>
      <c r="D26" s="5">
        <v>4</v>
      </c>
      <c r="E26" s="5">
        <v>2</v>
      </c>
      <c r="F26" s="5">
        <v>16</v>
      </c>
      <c r="G26" s="5">
        <f t="shared" si="15"/>
        <v>4</v>
      </c>
      <c r="H26" s="5">
        <f t="shared" si="16"/>
        <v>20</v>
      </c>
      <c r="I26" s="5">
        <f t="shared" si="17"/>
        <v>60</v>
      </c>
      <c r="J26" s="5">
        <v>2</v>
      </c>
      <c r="K26" s="5">
        <v>1</v>
      </c>
      <c r="L26" s="5">
        <v>4</v>
      </c>
      <c r="M26" s="4"/>
      <c r="N26" s="3"/>
      <c r="BA26" s="22"/>
      <c r="BB26" s="23"/>
      <c r="BC26" s="30"/>
      <c r="BD26" s="26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26"/>
      <c r="BV26" s="26"/>
      <c r="BW26" s="26"/>
      <c r="BX26" s="26"/>
      <c r="BY26" s="26"/>
      <c r="BZ26" s="27"/>
      <c r="CA26" s="26"/>
      <c r="CB26" s="26"/>
      <c r="CC26" s="26"/>
      <c r="CD26" s="26"/>
      <c r="CE26" s="26"/>
      <c r="CF26" s="26"/>
      <c r="CG26" s="26"/>
      <c r="CH26" s="26"/>
      <c r="CI26" s="7"/>
      <c r="CJ26" s="7"/>
    </row>
    <row r="27" spans="1:88" x14ac:dyDescent="0.25">
      <c r="A27" s="5">
        <v>24</v>
      </c>
      <c r="B27" s="10">
        <v>0.3611111111111111</v>
      </c>
      <c r="C27" s="5">
        <v>3</v>
      </c>
      <c r="D27" s="5">
        <v>9</v>
      </c>
      <c r="E27" s="5">
        <v>3</v>
      </c>
      <c r="F27" s="5">
        <v>23</v>
      </c>
      <c r="G27" s="5">
        <f t="shared" si="15"/>
        <v>6</v>
      </c>
      <c r="H27" s="5">
        <f t="shared" si="16"/>
        <v>32</v>
      </c>
      <c r="I27" s="5">
        <f t="shared" si="17"/>
        <v>92</v>
      </c>
      <c r="J27" s="5">
        <v>3</v>
      </c>
      <c r="K27" s="5">
        <v>1</v>
      </c>
      <c r="L27" s="5" t="s">
        <v>30</v>
      </c>
      <c r="M27" s="12"/>
      <c r="N27" s="3"/>
      <c r="BA27" s="22"/>
      <c r="BB27" s="23"/>
      <c r="BC27" s="29"/>
      <c r="BD27" s="26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26"/>
      <c r="CA27" s="26"/>
      <c r="CB27" s="26"/>
      <c r="CC27" s="26"/>
      <c r="CD27" s="26"/>
      <c r="CE27" s="26"/>
      <c r="CF27" s="27"/>
      <c r="CG27" s="26"/>
      <c r="CH27" s="26"/>
      <c r="CI27" s="7"/>
      <c r="CJ27" s="7"/>
    </row>
    <row r="28" spans="1:88" x14ac:dyDescent="0.25">
      <c r="A28" s="5">
        <v>25</v>
      </c>
      <c r="B28" s="10">
        <v>0.60416666666666663</v>
      </c>
      <c r="C28" s="5">
        <v>2</v>
      </c>
      <c r="D28" s="5">
        <v>6</v>
      </c>
      <c r="E28" s="5">
        <v>3</v>
      </c>
      <c r="F28" s="5">
        <v>16</v>
      </c>
      <c r="G28" s="5">
        <f t="shared" si="15"/>
        <v>5</v>
      </c>
      <c r="H28" s="5">
        <f t="shared" si="16"/>
        <v>22</v>
      </c>
      <c r="I28" s="5">
        <f t="shared" si="17"/>
        <v>72</v>
      </c>
      <c r="J28" s="5">
        <v>0</v>
      </c>
      <c r="K28" s="5">
        <v>0</v>
      </c>
      <c r="L28" s="5">
        <v>2</v>
      </c>
      <c r="M28" s="12"/>
      <c r="N28" s="3"/>
      <c r="BA28" s="22"/>
      <c r="BB28" s="23"/>
      <c r="BC28" s="29"/>
      <c r="BD28" s="26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26"/>
      <c r="CA28" s="26"/>
      <c r="CB28" s="26"/>
      <c r="CC28" s="26"/>
      <c r="CD28" s="26"/>
      <c r="CE28" s="26"/>
      <c r="CF28" s="26"/>
      <c r="CG28" s="26"/>
      <c r="CH28" s="26"/>
      <c r="CI28" s="7"/>
      <c r="CJ28" s="7"/>
    </row>
    <row r="29" spans="1:88" x14ac:dyDescent="0.25">
      <c r="A29" s="5">
        <v>26</v>
      </c>
      <c r="B29" s="10">
        <v>0.36805555555555558</v>
      </c>
      <c r="C29" s="5">
        <v>2</v>
      </c>
      <c r="D29" s="5">
        <v>5</v>
      </c>
      <c r="E29" s="5">
        <v>2</v>
      </c>
      <c r="F29" s="5">
        <v>34</v>
      </c>
      <c r="G29" s="5">
        <f t="shared" si="15"/>
        <v>4</v>
      </c>
      <c r="H29" s="5">
        <f t="shared" si="16"/>
        <v>39</v>
      </c>
      <c r="I29" s="5">
        <f t="shared" si="17"/>
        <v>79</v>
      </c>
      <c r="J29" s="5">
        <v>1</v>
      </c>
      <c r="K29" s="5">
        <v>1</v>
      </c>
      <c r="L29" s="5">
        <v>3</v>
      </c>
      <c r="M29" s="4"/>
      <c r="N29" s="3"/>
      <c r="BA29" s="22"/>
      <c r="BB29" s="23"/>
      <c r="BC29" s="29"/>
      <c r="BD29" s="26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1:88" x14ac:dyDescent="0.25">
      <c r="A30" s="5">
        <v>27</v>
      </c>
      <c r="B30" s="10">
        <v>0.34027777777777779</v>
      </c>
      <c r="C30" s="5">
        <v>2</v>
      </c>
      <c r="D30" s="5">
        <v>5</v>
      </c>
      <c r="E30" s="5">
        <v>2</v>
      </c>
      <c r="F30" s="5">
        <v>37</v>
      </c>
      <c r="G30" s="5">
        <f t="shared" si="9"/>
        <v>4</v>
      </c>
      <c r="H30" s="5">
        <f t="shared" si="10"/>
        <v>42</v>
      </c>
      <c r="I30" s="5">
        <f t="shared" si="11"/>
        <v>82</v>
      </c>
      <c r="J30" s="5">
        <v>0</v>
      </c>
      <c r="K30" s="5">
        <v>0</v>
      </c>
      <c r="L30" s="5">
        <v>4</v>
      </c>
      <c r="M30" s="13"/>
      <c r="N30" s="3"/>
      <c r="BA30" s="22"/>
      <c r="BB30" s="23"/>
      <c r="BC30" s="29"/>
      <c r="BD30" s="26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1:88" x14ac:dyDescent="0.25">
      <c r="A31" s="5">
        <v>28</v>
      </c>
      <c r="B31" s="10">
        <v>0.35416666666666669</v>
      </c>
      <c r="C31" s="5">
        <v>2</v>
      </c>
      <c r="D31" s="5">
        <v>9</v>
      </c>
      <c r="E31" s="5">
        <v>2</v>
      </c>
      <c r="F31" s="5">
        <v>18</v>
      </c>
      <c r="G31" s="5">
        <f t="shared" si="9"/>
        <v>4</v>
      </c>
      <c r="H31" s="5">
        <f t="shared" si="10"/>
        <v>27</v>
      </c>
      <c r="I31" s="5">
        <f t="shared" si="11"/>
        <v>67</v>
      </c>
      <c r="J31" s="5">
        <v>0</v>
      </c>
      <c r="K31" s="5">
        <v>1</v>
      </c>
      <c r="L31" s="5">
        <v>3</v>
      </c>
      <c r="M31" s="13"/>
      <c r="N31" s="3"/>
      <c r="BA31" s="23"/>
      <c r="BB31" s="23"/>
      <c r="BC31" s="49"/>
      <c r="BD31" s="50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</row>
    <row r="32" spans="1:88" x14ac:dyDescent="0.25">
      <c r="A32" s="5">
        <v>29</v>
      </c>
      <c r="B32" s="10">
        <v>0.375</v>
      </c>
      <c r="C32" s="5">
        <v>1</v>
      </c>
      <c r="D32" s="5">
        <v>9</v>
      </c>
      <c r="E32" s="5">
        <v>3</v>
      </c>
      <c r="F32" s="5">
        <v>37</v>
      </c>
      <c r="G32" s="5">
        <f t="shared" ref="G32" si="18">C32+E32</f>
        <v>4</v>
      </c>
      <c r="H32" s="5">
        <f t="shared" ref="H32" si="19">D32+F32</f>
        <v>46</v>
      </c>
      <c r="I32" s="5">
        <f t="shared" ref="I32" si="20">G32*10+H32</f>
        <v>86</v>
      </c>
      <c r="J32" s="5">
        <v>1</v>
      </c>
      <c r="K32" s="5">
        <v>2</v>
      </c>
      <c r="L32" s="5">
        <v>4</v>
      </c>
      <c r="M32" s="4"/>
      <c r="N32" s="3"/>
      <c r="BA32" s="22"/>
      <c r="BB32" s="22"/>
      <c r="BC32" s="32"/>
      <c r="BD32" s="41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26"/>
      <c r="CF32" s="26"/>
      <c r="CG32" s="26"/>
      <c r="CH32" s="26"/>
      <c r="CI32" s="26"/>
      <c r="CJ32" s="26"/>
    </row>
    <row r="33" spans="1:55" x14ac:dyDescent="0.25">
      <c r="A33" s="5">
        <v>30</v>
      </c>
      <c r="B33" s="10">
        <v>0.3888888888888889</v>
      </c>
      <c r="C33" s="5">
        <v>2</v>
      </c>
      <c r="D33" s="5">
        <v>10</v>
      </c>
      <c r="E33" s="5">
        <v>3</v>
      </c>
      <c r="F33" s="5">
        <v>32</v>
      </c>
      <c r="G33" s="5">
        <f t="shared" si="9"/>
        <v>5</v>
      </c>
      <c r="H33" s="5">
        <f t="shared" si="10"/>
        <v>42</v>
      </c>
      <c r="I33" s="5">
        <f t="shared" si="11"/>
        <v>92</v>
      </c>
      <c r="J33" s="5">
        <v>2</v>
      </c>
      <c r="K33" s="5">
        <v>1</v>
      </c>
      <c r="L33" s="5">
        <v>4</v>
      </c>
      <c r="M33" s="12"/>
      <c r="N33" s="3"/>
      <c r="BC33" s="16"/>
    </row>
    <row r="34" spans="1:55" x14ac:dyDescent="0.25">
      <c r="A34" s="2" t="s">
        <v>16</v>
      </c>
      <c r="C34" s="5">
        <f>SUM(C4:C33)*10+SUM(D4:D33)</f>
        <v>923</v>
      </c>
      <c r="D34" s="1"/>
      <c r="E34" s="5">
        <f>SUM(E4:E33)*10+SUM(F4:F33)</f>
        <v>1270</v>
      </c>
      <c r="F34" s="1"/>
      <c r="G34" s="5">
        <f>SUM(G3:G33)*10+SUM(H3:H33)</f>
        <v>2193</v>
      </c>
      <c r="H34" s="1"/>
      <c r="I34" s="15" t="s">
        <v>23</v>
      </c>
      <c r="N34" s="3"/>
      <c r="BC34" s="16"/>
    </row>
    <row r="35" spans="1:55" x14ac:dyDescent="0.25">
      <c r="A35" s="5"/>
      <c r="B35" s="20">
        <f>COUNTA(B4:B33)</f>
        <v>27</v>
      </c>
      <c r="C35" s="19" t="str">
        <f>FIXED(C34/B35,2,TRUE)</f>
        <v>34.19</v>
      </c>
      <c r="D35" s="17"/>
      <c r="E35" s="19" t="str">
        <f>FIXED(E34/B35,2,TRUE)</f>
        <v>47.04</v>
      </c>
      <c r="F35" s="17"/>
      <c r="G35" s="19" t="str">
        <f>FIXED(G34/B35,2,TRUE)</f>
        <v>81.22</v>
      </c>
      <c r="H35" s="1"/>
      <c r="I35" s="51" t="s">
        <v>149</v>
      </c>
      <c r="J35" s="1"/>
      <c r="K35" s="1"/>
      <c r="L35" s="52" t="s">
        <v>150</v>
      </c>
      <c r="M35" s="1"/>
      <c r="N35" s="3"/>
      <c r="BA35">
        <v>0</v>
      </c>
      <c r="BC35" s="16"/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黒点01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2025-12-11T01:48:19Z</dcterms:modified>
</cp:coreProperties>
</file>