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d.docs.live.net/87db382a3e07dce4/デスクトップ/"/>
    </mc:Choice>
  </mc:AlternateContent>
  <xr:revisionPtr revIDLastSave="699" documentId="13_ncr:1_{CFA3CD2E-2612-464A-B862-039DEF87B83A}" xr6:coauthVersionLast="47" xr6:coauthVersionMax="47" xr10:uidLastSave="{294B6F8E-FEF3-4BE7-A5B6-F71444BF0A45}"/>
  <bookViews>
    <workbookView xWindow="-110" yWindow="-110" windowWidth="19420" windowHeight="10300" activeTab="1" xr2:uid="{00000000-000D-0000-FFFF-FFFF00000000}"/>
  </bookViews>
  <sheets>
    <sheet name="黒点01" sheetId="1" r:id="rId1"/>
    <sheet name="ｶﾚﾝﾄ" sheetId="2" r:id="rId2"/>
  </sheets>
  <definedNames>
    <definedName name="__123Graph_A" hidden="1">黒点01!$T$54:$T$65</definedName>
    <definedName name="__123Graph_B" hidden="1">黒点01!$V$54:$V$65</definedName>
    <definedName name="__123Graph_C" hidden="1">黒点01!$X$54:$X$65</definedName>
    <definedName name="__123Graph_X" hidden="1">黒点01!$P$54:$P$67</definedName>
    <definedName name="_Regression_Int" localSheetId="0" hidden="1">1</definedName>
    <definedName name="_xlnm.Print_Area" localSheetId="0">黒点01!#REF!</definedName>
    <definedName name="Print_Area_MI" localSheetId="0">黒点01!#REF!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8" i="1" l="1"/>
  <c r="G5" i="1"/>
  <c r="H5" i="1"/>
  <c r="G6" i="1"/>
  <c r="H6" i="1"/>
  <c r="G7" i="1"/>
  <c r="H7" i="1"/>
  <c r="G8" i="1"/>
  <c r="H8" i="1"/>
  <c r="G9" i="1"/>
  <c r="H9" i="1"/>
  <c r="G10" i="1"/>
  <c r="H10" i="1"/>
  <c r="G11" i="1"/>
  <c r="H11" i="1"/>
  <c r="G12" i="1"/>
  <c r="H12" i="1"/>
  <c r="G13" i="1"/>
  <c r="H13" i="1"/>
  <c r="G14" i="1"/>
  <c r="H14" i="1"/>
  <c r="G15" i="1"/>
  <c r="H15" i="1"/>
  <c r="G16" i="1"/>
  <c r="H16" i="1"/>
  <c r="G17" i="1"/>
  <c r="H17" i="1"/>
  <c r="G18" i="1"/>
  <c r="H18" i="1"/>
  <c r="G19" i="1"/>
  <c r="H19" i="1"/>
  <c r="G20" i="1"/>
  <c r="H20" i="1"/>
  <c r="G21" i="1"/>
  <c r="H21" i="1"/>
  <c r="G22" i="1"/>
  <c r="H22" i="1"/>
  <c r="G25" i="1"/>
  <c r="H25" i="1"/>
  <c r="G26" i="1"/>
  <c r="H26" i="1"/>
  <c r="G29" i="1"/>
  <c r="H29" i="1"/>
  <c r="G30" i="1"/>
  <c r="H30" i="1"/>
  <c r="G31" i="1"/>
  <c r="H31" i="1"/>
  <c r="G32" i="1"/>
  <c r="H32" i="1"/>
  <c r="G33" i="1"/>
  <c r="H33" i="1"/>
  <c r="G34" i="1"/>
  <c r="H34" i="1"/>
  <c r="I25" i="1" l="1"/>
  <c r="I9" i="1"/>
  <c r="I14" i="1"/>
  <c r="I33" i="1"/>
  <c r="I32" i="1"/>
  <c r="I29" i="1"/>
  <c r="I22" i="1"/>
  <c r="I21" i="1"/>
  <c r="I20" i="1"/>
  <c r="I17" i="1"/>
  <c r="I16" i="1"/>
  <c r="I30" i="1"/>
  <c r="I15" i="1"/>
  <c r="I13" i="1"/>
  <c r="I12" i="1"/>
  <c r="I11" i="1"/>
  <c r="I8" i="1"/>
  <c r="I6" i="1"/>
  <c r="I5" i="1"/>
  <c r="I34" i="1"/>
  <c r="I26" i="1"/>
  <c r="I19" i="1"/>
  <c r="I10" i="1"/>
  <c r="I31" i="1"/>
  <c r="I7" i="1"/>
  <c r="H4" i="1" l="1"/>
  <c r="G4" i="1"/>
  <c r="I4" i="1" l="1"/>
  <c r="C35" i="1"/>
  <c r="E35" i="1"/>
  <c r="B36" i="1"/>
  <c r="D66" i="1" l="1"/>
  <c r="B69" i="1"/>
  <c r="B68" i="1"/>
  <c r="C68" i="1"/>
  <c r="C67" i="1"/>
  <c r="C66" i="1"/>
  <c r="B66" i="1"/>
  <c r="B65" i="1"/>
  <c r="B64" i="1"/>
  <c r="C64" i="1"/>
  <c r="C63" i="1"/>
  <c r="B62" i="1"/>
  <c r="C62" i="1"/>
  <c r="C61" i="1"/>
  <c r="B61" i="1"/>
  <c r="C60" i="1"/>
  <c r="E36" i="1"/>
  <c r="C36" i="1"/>
  <c r="G35" i="1"/>
  <c r="G36" i="1" s="1"/>
  <c r="B71" i="1"/>
  <c r="C71" i="1"/>
  <c r="B67" i="1" l="1"/>
  <c r="C69" i="1"/>
  <c r="D69" i="1"/>
  <c r="D68" i="1"/>
  <c r="D67" i="1"/>
  <c r="D65" i="1"/>
  <c r="C65" i="1"/>
  <c r="D64" i="1"/>
  <c r="B63" i="1"/>
  <c r="D63" i="1"/>
  <c r="D62" i="1"/>
  <c r="D61" i="1"/>
  <c r="D60" i="1"/>
  <c r="B60" i="1"/>
  <c r="D71" i="1"/>
  <c r="D70" i="1"/>
  <c r="C70" i="1"/>
  <c r="B70" i="1"/>
</calcChain>
</file>

<file path=xl/sharedStrings.xml><?xml version="1.0" encoding="utf-8"?>
<sst xmlns="http://schemas.openxmlformats.org/spreadsheetml/2006/main" count="384" uniqueCount="261">
  <si>
    <t>月</t>
  </si>
  <si>
    <t>時刻</t>
  </si>
  <si>
    <t>　Ｎ</t>
  </si>
  <si>
    <t>　Ｓ</t>
  </si>
  <si>
    <t>　Ｗ</t>
  </si>
  <si>
    <t>相対数</t>
  </si>
  <si>
    <t>白班</t>
  </si>
  <si>
    <t>ｼｰ</t>
  </si>
  <si>
    <t>　　備考</t>
  </si>
  <si>
    <t>ｇ</t>
  </si>
  <si>
    <t>ｆ</t>
  </si>
  <si>
    <t>　Ｒ</t>
  </si>
  <si>
    <t>Ｅ</t>
  </si>
  <si>
    <t>Ｗ</t>
  </si>
  <si>
    <t>ｲﾝｸﾞ</t>
  </si>
  <si>
    <t>観測日数</t>
  </si>
  <si>
    <t>観測日</t>
  </si>
  <si>
    <t>Ｎ</t>
  </si>
  <si>
    <t>Ｓ</t>
  </si>
  <si>
    <t>数</t>
  </si>
  <si>
    <t>計</t>
  </si>
  <si>
    <t>平均</t>
  </si>
  <si>
    <t>月</t>
    <rPh sb="0" eb="1">
      <t>ツキ</t>
    </rPh>
    <phoneticPr fontId="1"/>
  </si>
  <si>
    <t>Ｎ</t>
    <phoneticPr fontId="1"/>
  </si>
  <si>
    <t>Ｓ</t>
    <phoneticPr fontId="1"/>
  </si>
  <si>
    <t>Ｗ</t>
    <phoneticPr fontId="1"/>
  </si>
  <si>
    <t>年</t>
    <rPh sb="0" eb="1">
      <t>ネン</t>
    </rPh>
    <phoneticPr fontId="1"/>
  </si>
  <si>
    <t>年間</t>
    <rPh sb="0" eb="2">
      <t>ネンカン</t>
    </rPh>
    <phoneticPr fontId="1"/>
  </si>
  <si>
    <t>群番号</t>
    <rPh sb="0" eb="1">
      <t>グン</t>
    </rPh>
    <rPh sb="1" eb="3">
      <t>バンゴウ</t>
    </rPh>
    <phoneticPr fontId="1"/>
  </si>
  <si>
    <t>太陽面経度</t>
    <rPh sb="0" eb="2">
      <t>タイヨウ</t>
    </rPh>
    <rPh sb="2" eb="3">
      <t>メン</t>
    </rPh>
    <rPh sb="3" eb="5">
      <t>ケイド</t>
    </rPh>
    <phoneticPr fontId="1"/>
  </si>
  <si>
    <t>備考</t>
    <rPh sb="0" eb="2">
      <t>ビコウ</t>
    </rPh>
    <phoneticPr fontId="1"/>
  </si>
  <si>
    <t>+</t>
    <phoneticPr fontId="1"/>
  </si>
  <si>
    <t>-</t>
    <phoneticPr fontId="1"/>
  </si>
  <si>
    <t>太陽面緯度</t>
    <rPh sb="0" eb="2">
      <t>タイヨウ</t>
    </rPh>
    <rPh sb="2" eb="3">
      <t>メン</t>
    </rPh>
    <rPh sb="3" eb="5">
      <t>イド</t>
    </rPh>
    <phoneticPr fontId="1"/>
  </si>
  <si>
    <t>※</t>
    <phoneticPr fontId="1"/>
  </si>
  <si>
    <t>無黒点日　0日間</t>
    <rPh sb="0" eb="1">
      <t>ム</t>
    </rPh>
    <rPh sb="1" eb="3">
      <t>コクテン</t>
    </rPh>
    <rPh sb="3" eb="4">
      <t>ヒ</t>
    </rPh>
    <rPh sb="6" eb="7">
      <t>ヒ</t>
    </rPh>
    <rPh sb="7" eb="8">
      <t>カン</t>
    </rPh>
    <phoneticPr fontId="1"/>
  </si>
  <si>
    <t>曇</t>
    <rPh sb="0" eb="1">
      <t>クモリ</t>
    </rPh>
    <phoneticPr fontId="1"/>
  </si>
  <si>
    <t>C</t>
    <phoneticPr fontId="1"/>
  </si>
  <si>
    <t>N167</t>
    <phoneticPr fontId="1"/>
  </si>
  <si>
    <t>N169</t>
    <phoneticPr fontId="1"/>
  </si>
  <si>
    <t>N170</t>
    <phoneticPr fontId="1"/>
  </si>
  <si>
    <t>N171</t>
  </si>
  <si>
    <t>+</t>
    <phoneticPr fontId="1"/>
  </si>
  <si>
    <t>※</t>
    <phoneticPr fontId="1"/>
  </si>
  <si>
    <t>H5</t>
    <phoneticPr fontId="1"/>
  </si>
  <si>
    <t>H6</t>
    <phoneticPr fontId="1"/>
  </si>
  <si>
    <t>J1</t>
    <phoneticPr fontId="1"/>
  </si>
  <si>
    <t>J2</t>
    <phoneticPr fontId="1"/>
  </si>
  <si>
    <t>D11</t>
    <phoneticPr fontId="1"/>
  </si>
  <si>
    <t>▲</t>
    <phoneticPr fontId="1"/>
  </si>
  <si>
    <t>J3</t>
    <phoneticPr fontId="1"/>
  </si>
  <si>
    <t>S163</t>
    <phoneticPr fontId="1"/>
  </si>
  <si>
    <t>S165</t>
    <phoneticPr fontId="1"/>
  </si>
  <si>
    <t>S166</t>
    <phoneticPr fontId="1"/>
  </si>
  <si>
    <t>S167</t>
    <phoneticPr fontId="1"/>
  </si>
  <si>
    <t>S168</t>
    <phoneticPr fontId="1"/>
  </si>
  <si>
    <t>-</t>
    <phoneticPr fontId="1"/>
  </si>
  <si>
    <t>D5</t>
    <phoneticPr fontId="1"/>
  </si>
  <si>
    <t>B2</t>
    <phoneticPr fontId="1"/>
  </si>
  <si>
    <t>J4</t>
    <phoneticPr fontId="1"/>
  </si>
  <si>
    <t>F26</t>
    <phoneticPr fontId="1"/>
  </si>
  <si>
    <t>F54</t>
    <phoneticPr fontId="1"/>
  </si>
  <si>
    <t>B6</t>
    <phoneticPr fontId="1"/>
  </si>
  <si>
    <t>E24</t>
    <phoneticPr fontId="1"/>
  </si>
  <si>
    <t>黄砂？</t>
    <rPh sb="0" eb="2">
      <t>コウサ</t>
    </rPh>
    <phoneticPr fontId="1"/>
  </si>
  <si>
    <t>2～3</t>
    <phoneticPr fontId="1"/>
  </si>
  <si>
    <t>N172</t>
  </si>
  <si>
    <t>J2</t>
    <phoneticPr fontId="1"/>
  </si>
  <si>
    <t>A2</t>
    <phoneticPr fontId="1"/>
  </si>
  <si>
    <t>A3</t>
    <phoneticPr fontId="1"/>
  </si>
  <si>
    <t>A1</t>
    <phoneticPr fontId="1"/>
  </si>
  <si>
    <t>H6</t>
    <phoneticPr fontId="1"/>
  </si>
  <si>
    <t>H8</t>
    <phoneticPr fontId="1"/>
  </si>
  <si>
    <t>G9</t>
    <phoneticPr fontId="1"/>
  </si>
  <si>
    <t>D18</t>
    <phoneticPr fontId="1"/>
  </si>
  <si>
    <t>C14</t>
    <phoneticPr fontId="1"/>
  </si>
  <si>
    <t>B14</t>
    <phoneticPr fontId="1"/>
  </si>
  <si>
    <t>B8</t>
    <phoneticPr fontId="1"/>
  </si>
  <si>
    <t>J4</t>
    <phoneticPr fontId="1"/>
  </si>
  <si>
    <t>B5</t>
    <phoneticPr fontId="1"/>
  </si>
  <si>
    <t>B11</t>
    <phoneticPr fontId="1"/>
  </si>
  <si>
    <t>C10</t>
    <phoneticPr fontId="1"/>
  </si>
  <si>
    <t>H7</t>
    <phoneticPr fontId="1"/>
  </si>
  <si>
    <t>S169</t>
  </si>
  <si>
    <t>S170</t>
  </si>
  <si>
    <t>S171</t>
  </si>
  <si>
    <t>S172</t>
  </si>
  <si>
    <t>S173</t>
  </si>
  <si>
    <t>S174</t>
  </si>
  <si>
    <t>J3</t>
    <phoneticPr fontId="1"/>
  </si>
  <si>
    <t>H3</t>
    <phoneticPr fontId="1"/>
  </si>
  <si>
    <t>J5</t>
    <phoneticPr fontId="1"/>
  </si>
  <si>
    <t>J1</t>
    <phoneticPr fontId="1"/>
  </si>
  <si>
    <t>▼</t>
    <phoneticPr fontId="1"/>
  </si>
  <si>
    <t>F23</t>
    <phoneticPr fontId="1"/>
  </si>
  <si>
    <t>F35</t>
    <phoneticPr fontId="1"/>
  </si>
  <si>
    <t>F42</t>
    <phoneticPr fontId="1"/>
  </si>
  <si>
    <t>F65</t>
    <phoneticPr fontId="1"/>
  </si>
  <si>
    <t>E30</t>
    <phoneticPr fontId="1"/>
  </si>
  <si>
    <t>E41</t>
    <phoneticPr fontId="1"/>
  </si>
  <si>
    <t>E40</t>
    <phoneticPr fontId="1"/>
  </si>
  <si>
    <t>E17</t>
    <phoneticPr fontId="1"/>
  </si>
  <si>
    <t>D15</t>
    <phoneticPr fontId="1"/>
  </si>
  <si>
    <t>C13</t>
    <phoneticPr fontId="1"/>
  </si>
  <si>
    <t>D9</t>
    <phoneticPr fontId="1"/>
  </si>
  <si>
    <t>▲E7</t>
    <phoneticPr fontId="1"/>
  </si>
  <si>
    <t>E11</t>
    <phoneticPr fontId="1"/>
  </si>
  <si>
    <t>E25</t>
    <phoneticPr fontId="1"/>
  </si>
  <si>
    <t>E27</t>
    <phoneticPr fontId="1"/>
  </si>
  <si>
    <t>E26</t>
    <phoneticPr fontId="1"/>
  </si>
  <si>
    <t>E20</t>
    <phoneticPr fontId="1"/>
  </si>
  <si>
    <t>E10</t>
    <phoneticPr fontId="1"/>
  </si>
  <si>
    <t>E6</t>
    <phoneticPr fontId="1"/>
  </si>
  <si>
    <t>B3</t>
    <phoneticPr fontId="1"/>
  </si>
  <si>
    <t>B2</t>
    <phoneticPr fontId="1"/>
  </si>
  <si>
    <t>H5</t>
    <phoneticPr fontId="1"/>
  </si>
  <si>
    <t>D10</t>
    <phoneticPr fontId="1"/>
  </si>
  <si>
    <t>A6</t>
    <phoneticPr fontId="1"/>
  </si>
  <si>
    <t>N173</t>
  </si>
  <si>
    <t>20～22</t>
    <phoneticPr fontId="1"/>
  </si>
  <si>
    <t xml:space="preserve"> 5～ 6</t>
    <phoneticPr fontId="1"/>
  </si>
  <si>
    <t>262～270</t>
    <phoneticPr fontId="1"/>
  </si>
  <si>
    <t>H7</t>
    <phoneticPr fontId="1"/>
  </si>
  <si>
    <t>J1</t>
    <phoneticPr fontId="1"/>
  </si>
  <si>
    <t>B2</t>
    <phoneticPr fontId="1"/>
  </si>
  <si>
    <t>▲</t>
    <phoneticPr fontId="1"/>
  </si>
  <si>
    <t>A1</t>
    <phoneticPr fontId="1"/>
  </si>
  <si>
    <t>H2</t>
    <phoneticPr fontId="1"/>
  </si>
  <si>
    <t>※</t>
    <phoneticPr fontId="1"/>
  </si>
  <si>
    <t>J</t>
    <phoneticPr fontId="1"/>
  </si>
  <si>
    <t>D</t>
    <phoneticPr fontId="1"/>
  </si>
  <si>
    <t>14～16</t>
    <phoneticPr fontId="1"/>
  </si>
  <si>
    <t>13～18</t>
    <phoneticPr fontId="1"/>
  </si>
  <si>
    <t xml:space="preserve"> 6～ 8</t>
    <phoneticPr fontId="1"/>
  </si>
  <si>
    <t>13～16</t>
    <phoneticPr fontId="1"/>
  </si>
  <si>
    <t>14～15</t>
    <phoneticPr fontId="1"/>
  </si>
  <si>
    <t>299～315</t>
    <phoneticPr fontId="1"/>
  </si>
  <si>
    <t>282～299</t>
    <phoneticPr fontId="1"/>
  </si>
  <si>
    <t>349～354</t>
    <phoneticPr fontId="1"/>
  </si>
  <si>
    <t>266～277</t>
    <phoneticPr fontId="1"/>
  </si>
  <si>
    <t>230～232</t>
    <phoneticPr fontId="1"/>
  </si>
  <si>
    <t>D7</t>
    <phoneticPr fontId="1"/>
  </si>
  <si>
    <t>▼</t>
    <phoneticPr fontId="1"/>
  </si>
  <si>
    <t>E4</t>
    <phoneticPr fontId="1"/>
  </si>
  <si>
    <t>C6</t>
    <phoneticPr fontId="1"/>
  </si>
  <si>
    <t>J5</t>
    <phoneticPr fontId="1"/>
  </si>
  <si>
    <t>H3</t>
    <phoneticPr fontId="1"/>
  </si>
  <si>
    <t>B8</t>
    <phoneticPr fontId="1"/>
  </si>
  <si>
    <t>B7</t>
    <phoneticPr fontId="1"/>
  </si>
  <si>
    <t>G6</t>
    <phoneticPr fontId="1"/>
  </si>
  <si>
    <t>H</t>
    <phoneticPr fontId="1"/>
  </si>
  <si>
    <t>F</t>
    <phoneticPr fontId="1"/>
  </si>
  <si>
    <t>E</t>
    <phoneticPr fontId="1"/>
  </si>
  <si>
    <t>B</t>
    <phoneticPr fontId="1"/>
  </si>
  <si>
    <t>A</t>
    <phoneticPr fontId="1"/>
  </si>
  <si>
    <t>▼</t>
    <phoneticPr fontId="1"/>
  </si>
  <si>
    <t>C6</t>
    <phoneticPr fontId="1"/>
  </si>
  <si>
    <t>B5</t>
    <phoneticPr fontId="1"/>
  </si>
  <si>
    <t>A4</t>
    <phoneticPr fontId="1"/>
  </si>
  <si>
    <t>B6</t>
    <phoneticPr fontId="1"/>
  </si>
  <si>
    <t>A2</t>
    <phoneticPr fontId="1"/>
  </si>
  <si>
    <t>J7</t>
    <phoneticPr fontId="1"/>
  </si>
  <si>
    <t>A11</t>
    <phoneticPr fontId="1"/>
  </si>
  <si>
    <t>J3</t>
    <phoneticPr fontId="1"/>
  </si>
  <si>
    <t>▲</t>
    <phoneticPr fontId="1"/>
  </si>
  <si>
    <t>J1</t>
    <phoneticPr fontId="1"/>
  </si>
  <si>
    <t>H1</t>
    <phoneticPr fontId="1"/>
  </si>
  <si>
    <t>25～27</t>
    <phoneticPr fontId="1"/>
  </si>
  <si>
    <t xml:space="preserve"> 6～10</t>
    <phoneticPr fontId="1"/>
  </si>
  <si>
    <t>245～253</t>
    <phoneticPr fontId="1"/>
  </si>
  <si>
    <t>　6～ 10</t>
    <phoneticPr fontId="1"/>
  </si>
  <si>
    <t>C</t>
    <phoneticPr fontId="1"/>
  </si>
  <si>
    <t>C4</t>
    <phoneticPr fontId="1"/>
  </si>
  <si>
    <t>J4</t>
    <phoneticPr fontId="1"/>
  </si>
  <si>
    <t>D14</t>
    <phoneticPr fontId="1"/>
  </si>
  <si>
    <t>E7</t>
    <phoneticPr fontId="1"/>
  </si>
  <si>
    <t>D8</t>
    <phoneticPr fontId="1"/>
  </si>
  <si>
    <t>G7</t>
    <phoneticPr fontId="1"/>
  </si>
  <si>
    <t>曇</t>
    <rPh sb="0" eb="1">
      <t>クモリ</t>
    </rPh>
    <phoneticPr fontId="1"/>
  </si>
  <si>
    <t>雨</t>
    <rPh sb="0" eb="1">
      <t>アメ</t>
    </rPh>
    <phoneticPr fontId="1"/>
  </si>
  <si>
    <t>1～2</t>
    <phoneticPr fontId="1"/>
  </si>
  <si>
    <t>年間観測日数　314</t>
    <rPh sb="0" eb="2">
      <t>ネンカン</t>
    </rPh>
    <rPh sb="2" eb="4">
      <t>カンソク</t>
    </rPh>
    <rPh sb="4" eb="6">
      <t>ニッスウ</t>
    </rPh>
    <phoneticPr fontId="1"/>
  </si>
  <si>
    <t>総観測日数　9494</t>
    <rPh sb="0" eb="1">
      <t>ソウ</t>
    </rPh>
    <rPh sb="1" eb="3">
      <t>カンソク</t>
    </rPh>
    <rPh sb="3" eb="5">
      <t>ニッスウ</t>
    </rPh>
    <phoneticPr fontId="1"/>
  </si>
  <si>
    <t>N174</t>
  </si>
  <si>
    <t>N175</t>
  </si>
  <si>
    <t>N176</t>
  </si>
  <si>
    <t>N177</t>
  </si>
  <si>
    <t>N178</t>
  </si>
  <si>
    <t>N179</t>
  </si>
  <si>
    <t>N180</t>
  </si>
  <si>
    <t xml:space="preserve"> 1～ 2</t>
    <phoneticPr fontId="1"/>
  </si>
  <si>
    <t xml:space="preserve"> 2～ 4</t>
    <phoneticPr fontId="1"/>
  </si>
  <si>
    <t xml:space="preserve"> 9～12</t>
    <phoneticPr fontId="1"/>
  </si>
  <si>
    <t xml:space="preserve"> 8～10</t>
    <phoneticPr fontId="1"/>
  </si>
  <si>
    <t xml:space="preserve"> 0～ 1</t>
    <phoneticPr fontId="1"/>
  </si>
  <si>
    <t>172～176</t>
    <phoneticPr fontId="1"/>
  </si>
  <si>
    <t>119～121</t>
    <phoneticPr fontId="1"/>
  </si>
  <si>
    <t xml:space="preserve"> 11～ 15</t>
    <phoneticPr fontId="1"/>
  </si>
  <si>
    <t>　2～　5</t>
    <phoneticPr fontId="1"/>
  </si>
  <si>
    <t>　0～　6</t>
    <phoneticPr fontId="1"/>
  </si>
  <si>
    <t>J1</t>
    <phoneticPr fontId="1"/>
  </si>
  <si>
    <t>J2</t>
    <phoneticPr fontId="1"/>
  </si>
  <si>
    <t>A1</t>
    <phoneticPr fontId="1"/>
  </si>
  <si>
    <t>H7</t>
    <phoneticPr fontId="1"/>
  </si>
  <si>
    <t>H4</t>
    <phoneticPr fontId="1"/>
  </si>
  <si>
    <t>H5</t>
    <phoneticPr fontId="1"/>
  </si>
  <si>
    <t>H6</t>
    <phoneticPr fontId="1"/>
  </si>
  <si>
    <t>H3</t>
    <phoneticPr fontId="1"/>
  </si>
  <si>
    <t>▲</t>
    <phoneticPr fontId="1"/>
  </si>
  <si>
    <t>A3</t>
    <phoneticPr fontId="1"/>
  </si>
  <si>
    <t>A4</t>
    <phoneticPr fontId="1"/>
  </si>
  <si>
    <t>B4</t>
    <phoneticPr fontId="1"/>
  </si>
  <si>
    <t>H8</t>
    <phoneticPr fontId="1"/>
  </si>
  <si>
    <t>H14</t>
    <phoneticPr fontId="1"/>
  </si>
  <si>
    <t>H10</t>
    <phoneticPr fontId="1"/>
  </si>
  <si>
    <t>J</t>
    <phoneticPr fontId="1"/>
  </si>
  <si>
    <t>H</t>
    <phoneticPr fontId="1"/>
  </si>
  <si>
    <t>B</t>
    <phoneticPr fontId="1"/>
  </si>
  <si>
    <t>C</t>
    <phoneticPr fontId="1"/>
  </si>
  <si>
    <t>S175</t>
  </si>
  <si>
    <t>S176</t>
  </si>
  <si>
    <t>S177</t>
  </si>
  <si>
    <t>S178</t>
  </si>
  <si>
    <t>S179</t>
  </si>
  <si>
    <t>S180</t>
  </si>
  <si>
    <t>S181</t>
  </si>
  <si>
    <t>S182</t>
  </si>
  <si>
    <t>S183</t>
  </si>
  <si>
    <t>24～26</t>
    <phoneticPr fontId="1"/>
  </si>
  <si>
    <t>13～15</t>
    <phoneticPr fontId="1"/>
  </si>
  <si>
    <t xml:space="preserve"> 7～ 9</t>
    <phoneticPr fontId="1"/>
  </si>
  <si>
    <t xml:space="preserve"> 8～12</t>
    <phoneticPr fontId="1"/>
  </si>
  <si>
    <t xml:space="preserve"> 9～10</t>
    <phoneticPr fontId="1"/>
  </si>
  <si>
    <t>195～202</t>
    <phoneticPr fontId="1"/>
  </si>
  <si>
    <t>192～200</t>
    <phoneticPr fontId="1"/>
  </si>
  <si>
    <t xml:space="preserve"> 44～ 49</t>
    <phoneticPr fontId="1"/>
  </si>
  <si>
    <t xml:space="preserve"> 39～ 43</t>
    <phoneticPr fontId="1"/>
  </si>
  <si>
    <t>347～354</t>
    <phoneticPr fontId="1"/>
  </si>
  <si>
    <t xml:space="preserve"> 10～ 11</t>
    <phoneticPr fontId="1"/>
  </si>
  <si>
    <t>H13</t>
    <phoneticPr fontId="1"/>
  </si>
  <si>
    <t>A2</t>
    <phoneticPr fontId="1"/>
  </si>
  <si>
    <t>J6</t>
    <phoneticPr fontId="1"/>
  </si>
  <si>
    <t>H19</t>
    <phoneticPr fontId="1"/>
  </si>
  <si>
    <t>H21</t>
    <phoneticPr fontId="1"/>
  </si>
  <si>
    <t>H11</t>
    <phoneticPr fontId="1"/>
  </si>
  <si>
    <t>H9</t>
    <phoneticPr fontId="1"/>
  </si>
  <si>
    <t>▼</t>
    <phoneticPr fontId="1"/>
  </si>
  <si>
    <t>B9</t>
    <phoneticPr fontId="1"/>
  </si>
  <si>
    <t>B7</t>
    <phoneticPr fontId="1"/>
  </si>
  <si>
    <t>G5</t>
    <phoneticPr fontId="1"/>
  </si>
  <si>
    <t>D15</t>
    <phoneticPr fontId="1"/>
  </si>
  <si>
    <t>D14</t>
    <phoneticPr fontId="1"/>
  </si>
  <si>
    <t>E17</t>
    <phoneticPr fontId="1"/>
  </si>
  <si>
    <t>J3</t>
    <phoneticPr fontId="1"/>
  </si>
  <si>
    <t>D</t>
    <phoneticPr fontId="1"/>
  </si>
  <si>
    <t>E</t>
    <phoneticPr fontId="1"/>
  </si>
  <si>
    <t>A</t>
    <phoneticPr fontId="1"/>
  </si>
  <si>
    <t>J</t>
    <phoneticPr fontId="1"/>
  </si>
  <si>
    <t>A</t>
    <phoneticPr fontId="1"/>
  </si>
  <si>
    <t>11～14</t>
    <phoneticPr fontId="1"/>
  </si>
  <si>
    <t>304～306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</si>
</sst>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4"/>
      <name val="ＭＳ 明朝"/>
      <family val="1"/>
      <charset val="128"/>
    </font>
    <font>
      <sz val="7"/>
      <name val="ＭＳ Ｐ明朝"/>
      <family val="1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b/>
      <sz val="14"/>
      <name val="ＭＳ 明朝"/>
      <family val="1"/>
      <charset val="128"/>
    </font>
    <font>
      <b/>
      <sz val="1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/>
    <xf numFmtId="0" fontId="0" fillId="0" borderId="2" xfId="0" applyBorder="1" applyAlignment="1">
      <alignment horizontal="left"/>
    </xf>
    <xf numFmtId="0" fontId="0" fillId="0" borderId="2" xfId="0" applyBorder="1"/>
    <xf numFmtId="0" fontId="0" fillId="0" borderId="3" xfId="0" applyBorder="1" applyAlignment="1">
      <alignment horizontal="left"/>
    </xf>
    <xf numFmtId="0" fontId="0" fillId="0" borderId="3" xfId="0" applyBorder="1"/>
    <xf numFmtId="0" fontId="0" fillId="0" borderId="3" xfId="0" applyBorder="1" applyAlignment="1">
      <alignment horizontal="right"/>
    </xf>
    <xf numFmtId="0" fontId="0" fillId="0" borderId="4" xfId="0" applyBorder="1"/>
    <xf numFmtId="0" fontId="4" fillId="0" borderId="3" xfId="0" applyFont="1" applyBorder="1"/>
    <xf numFmtId="0" fontId="0" fillId="0" borderId="1" xfId="0" applyBorder="1" applyAlignment="1">
      <alignment horizontal="right"/>
    </xf>
    <xf numFmtId="0" fontId="0" fillId="0" borderId="2" xfId="0" applyBorder="1" applyAlignment="1">
      <alignment horizontal="right"/>
    </xf>
    <xf numFmtId="20" fontId="0" fillId="0" borderId="3" xfId="0" applyNumberFormat="1" applyBorder="1" applyAlignment="1">
      <alignment horizontal="right"/>
    </xf>
    <xf numFmtId="0" fontId="0" fillId="0" borderId="0" xfId="0" applyAlignment="1">
      <alignment horizontal="right"/>
    </xf>
    <xf numFmtId="0" fontId="0" fillId="0" borderId="4" xfId="0" applyBorder="1" applyAlignment="1">
      <alignment horizontal="right"/>
    </xf>
    <xf numFmtId="0" fontId="3" fillId="0" borderId="3" xfId="0" applyFont="1" applyBorder="1" applyAlignment="1">
      <alignment horizontal="right"/>
    </xf>
    <xf numFmtId="0" fontId="4" fillId="0" borderId="3" xfId="0" applyFont="1" applyBorder="1" applyAlignment="1">
      <alignment horizontal="right"/>
    </xf>
    <xf numFmtId="0" fontId="3" fillId="0" borderId="2" xfId="0" applyFont="1" applyBorder="1"/>
    <xf numFmtId="0" fontId="2" fillId="0" borderId="3" xfId="0" applyFont="1" applyBorder="1" applyAlignment="1">
      <alignment horizontal="left"/>
    </xf>
    <xf numFmtId="0" fontId="5" fillId="0" borderId="3" xfId="0" applyFont="1" applyBorder="1" applyAlignment="1">
      <alignment horizontal="right"/>
    </xf>
    <xf numFmtId="0" fontId="4" fillId="0" borderId="1" xfId="0" applyFont="1" applyBorder="1"/>
    <xf numFmtId="0" fontId="2" fillId="0" borderId="0" xfId="0" applyFont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3" xfId="0" applyFont="1" applyBorder="1"/>
    <xf numFmtId="0" fontId="6" fillId="0" borderId="1" xfId="0" applyFont="1" applyBorder="1" applyAlignment="1">
      <alignment horizontal="right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7" xfId="0" applyBorder="1"/>
    <xf numFmtId="0" fontId="3" fillId="0" borderId="5" xfId="0" applyFont="1" applyBorder="1"/>
    <xf numFmtId="0" fontId="3" fillId="0" borderId="7" xfId="0" applyFont="1" applyBorder="1"/>
    <xf numFmtId="0" fontId="4" fillId="0" borderId="5" xfId="0" applyFont="1" applyBorder="1"/>
    <xf numFmtId="0" fontId="2" fillId="0" borderId="4" xfId="0" applyFont="1" applyBorder="1"/>
    <xf numFmtId="0" fontId="7" fillId="0" borderId="4" xfId="0" applyFont="1" applyBorder="1"/>
    <xf numFmtId="0" fontId="2" fillId="0" borderId="0" xfId="0" applyFont="1" applyAlignment="1">
      <alignment horizontal="left"/>
    </xf>
    <xf numFmtId="0" fontId="2" fillId="0" borderId="6" xfId="0" applyFont="1" applyBorder="1"/>
    <xf numFmtId="0" fontId="2" fillId="0" borderId="6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6" xfId="0" applyFont="1" applyBorder="1" applyAlignment="1">
      <alignment horizontal="center"/>
    </xf>
    <xf numFmtId="0" fontId="2" fillId="0" borderId="8" xfId="0" applyFont="1" applyBorder="1" applyAlignment="1">
      <alignment horizontal="left"/>
    </xf>
    <xf numFmtId="0" fontId="2" fillId="0" borderId="5" xfId="0" applyFont="1" applyBorder="1"/>
    <xf numFmtId="0" fontId="2" fillId="0" borderId="10" xfId="0" applyFont="1" applyBorder="1"/>
    <xf numFmtId="0" fontId="2" fillId="0" borderId="11" xfId="0" applyFont="1" applyBorder="1"/>
    <xf numFmtId="0" fontId="2" fillId="0" borderId="9" xfId="0" applyFont="1" applyBorder="1"/>
    <xf numFmtId="0" fontId="2" fillId="0" borderId="10" xfId="0" applyFont="1" applyBorder="1" applyAlignment="1">
      <alignment horizontal="left"/>
    </xf>
    <xf numFmtId="0" fontId="2" fillId="0" borderId="8" xfId="0" applyFont="1" applyBorder="1"/>
    <xf numFmtId="0" fontId="2" fillId="0" borderId="4" xfId="0" applyFont="1" applyBorder="1" applyAlignment="1">
      <alignment horizontal="center"/>
    </xf>
    <xf numFmtId="0" fontId="4" fillId="0" borderId="4" xfId="0" applyFont="1" applyBorder="1"/>
    <xf numFmtId="0" fontId="7" fillId="0" borderId="0" xfId="0" applyFont="1"/>
    <xf numFmtId="0" fontId="2" fillId="0" borderId="0" xfId="0" applyFont="1" applyAlignment="1">
      <alignment horizontal="center"/>
    </xf>
    <xf numFmtId="0" fontId="0" fillId="0" borderId="10" xfId="0" applyBorder="1"/>
    <xf numFmtId="0" fontId="2" fillId="0" borderId="12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4" fillId="0" borderId="6" xfId="0" applyFont="1" applyBorder="1"/>
    <xf numFmtId="0" fontId="4" fillId="0" borderId="7" xfId="0" applyFont="1" applyBorder="1"/>
    <xf numFmtId="0" fontId="0" fillId="0" borderId="0" xfId="0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1.2360939431396786E-2"/>
          <c:y val="2.0491803278688523E-2"/>
          <c:w val="0.97527812113720647"/>
          <c:h val="0.95901639344262291"/>
        </c:manualLayout>
      </c:layout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5908448"/>
        <c:axId val="185910128"/>
      </c:barChart>
      <c:catAx>
        <c:axId val="185908448"/>
        <c:scaling>
          <c:orientation val="minMax"/>
        </c:scaling>
        <c:delete val="0"/>
        <c:axPos val="b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85910128"/>
        <c:crosses val="autoZero"/>
        <c:auto val="1"/>
        <c:lblAlgn val="ctr"/>
        <c:lblOffset val="100"/>
        <c:tickMarkSkip val="1"/>
        <c:noMultiLvlLbl val="0"/>
      </c:catAx>
      <c:valAx>
        <c:axId val="185910128"/>
        <c:scaling>
          <c:orientation val="minMax"/>
        </c:scaling>
        <c:delete val="0"/>
        <c:axPos val="l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8590844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8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582139512342748E-2"/>
          <c:y val="7.4714941269394902E-2"/>
          <c:w val="0.81083689314462415"/>
          <c:h val="0.72128654840838924"/>
        </c:manualLayout>
      </c:layout>
      <c:lineChart>
        <c:grouping val="standard"/>
        <c:varyColors val="0"/>
        <c:ser>
          <c:idx val="1"/>
          <c:order val="0"/>
          <c:tx>
            <c:strRef>
              <c:f>黒点01!$B$59</c:f>
              <c:strCache>
                <c:ptCount val="1"/>
                <c:pt idx="0">
                  <c:v>Ｎ</c:v>
                </c:pt>
              </c:strCache>
            </c:strRef>
          </c:tx>
          <c:spPr>
            <a:ln w="12700">
              <a:solidFill>
                <a:srgbClr val="339966"/>
              </a:solidFill>
              <a:prstDash val="solid"/>
            </a:ln>
          </c:spPr>
          <c:marker>
            <c:symbol val="none"/>
          </c:marker>
          <c:val>
            <c:numRef>
              <c:f>黒点01!$B$60:$B$71</c:f>
              <c:numCache>
                <c:formatCode>General</c:formatCode>
                <c:ptCount val="12"/>
                <c:pt idx="0">
                  <c:v>66.900000000000006</c:v>
                </c:pt>
                <c:pt idx="1">
                  <c:v>76.5</c:v>
                </c:pt>
                <c:pt idx="2">
                  <c:v>60</c:v>
                </c:pt>
                <c:pt idx="3">
                  <c:v>46.7</c:v>
                </c:pt>
                <c:pt idx="4">
                  <c:v>43.2</c:v>
                </c:pt>
                <c:pt idx="5">
                  <c:v>64.099999999999994</c:v>
                </c:pt>
                <c:pt idx="6">
                  <c:v>47.6</c:v>
                </c:pt>
                <c:pt idx="7">
                  <c:v>71.400000000000006</c:v>
                </c:pt>
                <c:pt idx="8">
                  <c:v>55.1</c:v>
                </c:pt>
                <c:pt idx="9">
                  <c:v>50.9</c:v>
                </c:pt>
                <c:pt idx="10">
                  <c:v>34.200000000000003</c:v>
                </c:pt>
                <c:pt idx="11">
                  <c:v>41.3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CB-49E8-A36A-78CE0414EB1E}"/>
            </c:ext>
          </c:extLst>
        </c:ser>
        <c:ser>
          <c:idx val="2"/>
          <c:order val="1"/>
          <c:tx>
            <c:strRef>
              <c:f>黒点01!$C$59</c:f>
              <c:strCache>
                <c:ptCount val="1"/>
                <c:pt idx="0">
                  <c:v>Ｓ</c:v>
                </c:pt>
              </c:strCache>
            </c:strRef>
          </c:tx>
          <c:spPr>
            <a:ln w="12700">
              <a:solidFill>
                <a:srgbClr val="3366FF"/>
              </a:solidFill>
              <a:prstDash val="solid"/>
            </a:ln>
          </c:spPr>
          <c:marker>
            <c:symbol val="none"/>
          </c:marker>
          <c:val>
            <c:numRef>
              <c:f>黒点01!$C$60:$C$71</c:f>
              <c:numCache>
                <c:formatCode>General</c:formatCode>
                <c:ptCount val="12"/>
                <c:pt idx="0">
                  <c:v>69.5</c:v>
                </c:pt>
                <c:pt idx="1">
                  <c:v>55.7</c:v>
                </c:pt>
                <c:pt idx="2">
                  <c:v>54.4</c:v>
                </c:pt>
                <c:pt idx="3">
                  <c:v>66.5</c:v>
                </c:pt>
                <c:pt idx="4">
                  <c:v>23.1</c:v>
                </c:pt>
                <c:pt idx="5">
                  <c:v>48.4</c:v>
                </c:pt>
                <c:pt idx="6">
                  <c:v>55.1</c:v>
                </c:pt>
                <c:pt idx="7">
                  <c:v>43.7</c:v>
                </c:pt>
                <c:pt idx="8">
                  <c:v>55.8</c:v>
                </c:pt>
                <c:pt idx="9">
                  <c:v>41.8</c:v>
                </c:pt>
                <c:pt idx="10">
                  <c:v>47</c:v>
                </c:pt>
                <c:pt idx="11">
                  <c:v>70.7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CB-49E8-A36A-78CE0414EB1E}"/>
            </c:ext>
          </c:extLst>
        </c:ser>
        <c:ser>
          <c:idx val="3"/>
          <c:order val="2"/>
          <c:tx>
            <c:strRef>
              <c:f>黒点01!$D$59</c:f>
              <c:strCache>
                <c:ptCount val="1"/>
                <c:pt idx="0">
                  <c:v>Ｗ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Ref>
              <c:f>黒点01!$D$60:$D$71</c:f>
              <c:numCache>
                <c:formatCode>General</c:formatCode>
                <c:ptCount val="12"/>
                <c:pt idx="0">
                  <c:v>136.4</c:v>
                </c:pt>
                <c:pt idx="1">
                  <c:v>132.19999999999999</c:v>
                </c:pt>
                <c:pt idx="2">
                  <c:v>114.4</c:v>
                </c:pt>
                <c:pt idx="3">
                  <c:v>113.2</c:v>
                </c:pt>
                <c:pt idx="4">
                  <c:v>66.3</c:v>
                </c:pt>
                <c:pt idx="5">
                  <c:v>112.6</c:v>
                </c:pt>
                <c:pt idx="6">
                  <c:v>102.7</c:v>
                </c:pt>
                <c:pt idx="7">
                  <c:v>115.2</c:v>
                </c:pt>
                <c:pt idx="8">
                  <c:v>110.9</c:v>
                </c:pt>
                <c:pt idx="9">
                  <c:v>92.7</c:v>
                </c:pt>
                <c:pt idx="10">
                  <c:v>81.2</c:v>
                </c:pt>
                <c:pt idx="11">
                  <c:v>112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5CB-49E8-A36A-78CE0414EB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5914048"/>
        <c:axId val="185914608"/>
      </c:lineChart>
      <c:catAx>
        <c:axId val="1859140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</a:t>
                </a:r>
              </a:p>
            </c:rich>
          </c:tx>
          <c:layout>
            <c:manualLayout>
              <c:xMode val="edge"/>
              <c:yMode val="edge"/>
              <c:x val="0.46998461749341292"/>
              <c:y val="0.8908339235373355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859146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59146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8591404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9069365458911447"/>
          <c:y val="0.34483717313113638"/>
          <c:w val="8.1083375216395859E-2"/>
          <c:h val="0.1839111777694455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&amp;L2011年月別相対数変化</c:oddHeader>
    </c:headerFooter>
    <c:pageMargins b="1" l="0.75" r="0.75" t="1" header="0.51200000000000001" footer="0.51200000000000001"/>
    <c:pageSetup paperSize="13" orientation="landscape" horizontalDpi="-3" verticalDpi="0"/>
  </c:printSettings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/>
  <sheetViews>
    <sheetView tabSelected="1" workbookViewId="0"/>
  </sheetViews>
  <pageMargins left="0.78740157480314965" right="0.78740157480314965" top="0.98425196850393704" bottom="0.98425196850393704" header="0.51181102362204722" footer="0.51181102362204722"/>
  <pageSetup paperSize="13" orientation="landscape" horizontalDpi="4294967293" verticalDpi="360" r:id="rId1"/>
  <headerFooter alignWithMargins="0">
    <oddHeader>&amp;L2022年月別相対数変化</oddHeader>
  </headerFooter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7696200" cy="4635500"/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0.01854</cdr:x>
      <cdr:y>0.2325</cdr:y>
    </cdr:from>
    <cdr:to>
      <cdr:x>0.87639</cdr:x>
      <cdr:y>1</cdr:y>
    </cdr:to>
    <cdr:graphicFrame macro="">
      <cdr:nvGraphicFramePr>
        <cdr:cNvPr id="1124" name="Chart 100">
          <a:extLst xmlns:a="http://schemas.openxmlformats.org/drawingml/2006/main">
            <a:ext uri="{FF2B5EF4-FFF2-40B4-BE49-F238E27FC236}">
              <a16:creationId xmlns:a16="http://schemas.microsoft.com/office/drawing/2014/main" id="{20F7F4C9-3C8C-06DC-E2A4-C311E6DE6465}"/>
            </a:ext>
          </a:extLst>
        </cdr:cNvPr>
        <cdr:cNvGraphicFramePr>
          <a:graphicFrameLocks xmlns:a="http://schemas.openxmlformats.org/drawingml/2006/main"/>
        </cdr:cNvGraphicFramePr>
      </cdr:nvGraphicFramePr>
      <cdr:xfrm>
        <a:off xmlns:a="http://schemas.openxmlformats.org/drawingml/2006/main" x="0" y="0"/>
        <a:ext xmlns:a="http://schemas.openxmlformats.org/drawingml/2006/main" cx="0" cy="0"/>
      </cdr:xfrm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cdr:graphicFrame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syncVertical="1" syncRef="A67" transitionEvaluation="1">
    <pageSetUpPr fitToPage="1"/>
  </sheetPr>
  <dimension ref="A1:CJ71"/>
  <sheetViews>
    <sheetView showGridLines="0" topLeftCell="A67" zoomScale="128" zoomScaleNormal="128" workbookViewId="0">
      <selection activeCell="F79" sqref="F79"/>
    </sheetView>
  </sheetViews>
  <sheetFormatPr defaultColWidth="10.7109375" defaultRowHeight="16.5" x14ac:dyDescent="0.25"/>
  <cols>
    <col min="1" max="1" width="4.7109375" customWidth="1"/>
    <col min="2" max="2" width="6.7109375" style="13" customWidth="1"/>
    <col min="3" max="3" width="5.7109375" customWidth="1"/>
    <col min="4" max="4" width="6.7109375" customWidth="1"/>
    <col min="5" max="5" width="5.7109375" customWidth="1"/>
    <col min="6" max="6" width="6.7109375" customWidth="1"/>
    <col min="7" max="7" width="5.7109375" customWidth="1"/>
    <col min="8" max="9" width="6.7109375" customWidth="1"/>
    <col min="10" max="12" width="4.7109375" customWidth="1"/>
    <col min="13" max="13" width="9.78515625" customWidth="1"/>
    <col min="14" max="14" width="1.92578125" customWidth="1"/>
    <col min="15" max="15" width="1.0703125" customWidth="1"/>
    <col min="16" max="16" width="4.5703125" customWidth="1"/>
    <col min="17" max="17" width="1.5" customWidth="1"/>
    <col min="18" max="18" width="7.28515625" style="21" customWidth="1"/>
    <col min="19" max="19" width="7.7109375" style="21" customWidth="1"/>
    <col min="20" max="50" width="3.42578125" style="21" customWidth="1"/>
    <col min="51" max="51" width="8.5703125" customWidth="1"/>
    <col min="52" max="52" width="1.28515625" customWidth="1"/>
    <col min="53" max="53" width="4.5703125" customWidth="1"/>
    <col min="54" max="54" width="1.28515625" customWidth="1"/>
    <col min="55" max="55" width="6.85546875" customWidth="1"/>
    <col min="56" max="56" width="8.0703125" customWidth="1"/>
    <col min="57" max="87" width="3.2109375" customWidth="1"/>
  </cols>
  <sheetData>
    <row r="1" spans="1:88" x14ac:dyDescent="0.25">
      <c r="A1" s="2"/>
      <c r="B1" s="10"/>
      <c r="C1" s="2"/>
      <c r="D1" s="22">
        <v>2025</v>
      </c>
      <c r="E1" s="23" t="s">
        <v>26</v>
      </c>
      <c r="F1" s="22">
        <v>12</v>
      </c>
      <c r="G1" s="23" t="s">
        <v>0</v>
      </c>
      <c r="H1" s="2"/>
      <c r="I1" s="2"/>
      <c r="J1" s="2"/>
      <c r="K1" s="2"/>
      <c r="L1" s="2"/>
      <c r="M1" s="2"/>
    </row>
    <row r="2" spans="1:88" x14ac:dyDescent="0.25">
      <c r="A2" s="4"/>
      <c r="B2" s="11" t="s">
        <v>1</v>
      </c>
      <c r="C2" s="5" t="s">
        <v>2</v>
      </c>
      <c r="D2" s="2"/>
      <c r="E2" s="5" t="s">
        <v>3</v>
      </c>
      <c r="F2" s="2"/>
      <c r="G2" s="5" t="s">
        <v>4</v>
      </c>
      <c r="H2" s="2"/>
      <c r="I2" s="3" t="s">
        <v>5</v>
      </c>
      <c r="J2" s="5" t="s">
        <v>6</v>
      </c>
      <c r="K2" s="2"/>
      <c r="L2" s="3" t="s">
        <v>7</v>
      </c>
      <c r="M2" s="3" t="s">
        <v>8</v>
      </c>
      <c r="N2" s="4"/>
      <c r="P2" s="29" t="s">
        <v>28</v>
      </c>
      <c r="Q2" s="30" t="s">
        <v>33</v>
      </c>
      <c r="R2" s="45"/>
      <c r="S2" s="41" t="s">
        <v>29</v>
      </c>
      <c r="T2" s="32">
        <v>1</v>
      </c>
      <c r="U2" s="32">
        <v>2</v>
      </c>
      <c r="V2" s="32">
        <v>3</v>
      </c>
      <c r="W2" s="32">
        <v>4</v>
      </c>
      <c r="X2" s="32">
        <v>5</v>
      </c>
      <c r="Y2" s="32">
        <v>6</v>
      </c>
      <c r="Z2" s="32">
        <v>7</v>
      </c>
      <c r="AA2" s="32">
        <v>8</v>
      </c>
      <c r="AB2" s="32">
        <v>9</v>
      </c>
      <c r="AC2" s="32">
        <v>10</v>
      </c>
      <c r="AD2" s="32">
        <v>11</v>
      </c>
      <c r="AE2" s="32">
        <v>12</v>
      </c>
      <c r="AF2" s="32">
        <v>13</v>
      </c>
      <c r="AG2" s="32">
        <v>14</v>
      </c>
      <c r="AH2" s="32">
        <v>15</v>
      </c>
      <c r="AI2" s="32">
        <v>16</v>
      </c>
      <c r="AJ2" s="32">
        <v>17</v>
      </c>
      <c r="AK2" s="32">
        <v>18</v>
      </c>
      <c r="AL2" s="32">
        <v>19</v>
      </c>
      <c r="AM2" s="32">
        <v>20</v>
      </c>
      <c r="AN2" s="32">
        <v>21</v>
      </c>
      <c r="AO2" s="32">
        <v>22</v>
      </c>
      <c r="AP2" s="32">
        <v>23</v>
      </c>
      <c r="AQ2" s="32">
        <v>24</v>
      </c>
      <c r="AR2" s="32">
        <v>25</v>
      </c>
      <c r="AS2" s="32">
        <v>26</v>
      </c>
      <c r="AT2" s="32">
        <v>27</v>
      </c>
      <c r="AU2" s="32">
        <v>28</v>
      </c>
      <c r="AV2" s="32">
        <v>29</v>
      </c>
      <c r="AW2" s="32">
        <v>30</v>
      </c>
      <c r="AX2" s="32">
        <v>31</v>
      </c>
      <c r="AY2" s="26" t="s">
        <v>30</v>
      </c>
      <c r="BA2" s="31" t="s">
        <v>28</v>
      </c>
      <c r="BB2" s="55" t="s">
        <v>33</v>
      </c>
      <c r="BC2" s="54"/>
      <c r="BD2" s="47" t="s">
        <v>29</v>
      </c>
      <c r="BE2" s="32">
        <v>1</v>
      </c>
      <c r="BF2" s="32">
        <v>2</v>
      </c>
      <c r="BG2" s="32">
        <v>3</v>
      </c>
      <c r="BH2" s="32">
        <v>4</v>
      </c>
      <c r="BI2" s="32">
        <v>5</v>
      </c>
      <c r="BJ2" s="32">
        <v>6</v>
      </c>
      <c r="BK2" s="32">
        <v>7</v>
      </c>
      <c r="BL2" s="32">
        <v>8</v>
      </c>
      <c r="BM2" s="32">
        <v>9</v>
      </c>
      <c r="BN2" s="32">
        <v>10</v>
      </c>
      <c r="BO2" s="32">
        <v>11</v>
      </c>
      <c r="BP2" s="32">
        <v>12</v>
      </c>
      <c r="BQ2" s="32">
        <v>13</v>
      </c>
      <c r="BR2" s="32">
        <v>14</v>
      </c>
      <c r="BS2" s="32">
        <v>15</v>
      </c>
      <c r="BT2" s="32">
        <v>16</v>
      </c>
      <c r="BU2" s="32">
        <v>17</v>
      </c>
      <c r="BV2" s="32">
        <v>18</v>
      </c>
      <c r="BW2" s="32">
        <v>19</v>
      </c>
      <c r="BX2" s="32">
        <v>20</v>
      </c>
      <c r="BY2" s="32">
        <v>21</v>
      </c>
      <c r="BZ2" s="32">
        <v>22</v>
      </c>
      <c r="CA2" s="32">
        <v>23</v>
      </c>
      <c r="CB2" s="32">
        <v>24</v>
      </c>
      <c r="CC2" s="32">
        <v>25</v>
      </c>
      <c r="CD2" s="32">
        <v>26</v>
      </c>
      <c r="CE2" s="32">
        <v>27</v>
      </c>
      <c r="CF2" s="32">
        <v>28</v>
      </c>
      <c r="CG2" s="32">
        <v>29</v>
      </c>
      <c r="CH2" s="32">
        <v>30</v>
      </c>
      <c r="CI2" s="32">
        <v>31</v>
      </c>
      <c r="CJ2" s="26" t="s">
        <v>30</v>
      </c>
    </row>
    <row r="3" spans="1:88" x14ac:dyDescent="0.25">
      <c r="A3" s="6"/>
      <c r="B3" s="7"/>
      <c r="C3" s="5" t="s">
        <v>9</v>
      </c>
      <c r="D3" s="5" t="s">
        <v>10</v>
      </c>
      <c r="E3" s="5" t="s">
        <v>9</v>
      </c>
      <c r="F3" s="5" t="s">
        <v>10</v>
      </c>
      <c r="G3" s="5" t="s">
        <v>9</v>
      </c>
      <c r="H3" s="5" t="s">
        <v>10</v>
      </c>
      <c r="I3" s="5" t="s">
        <v>11</v>
      </c>
      <c r="J3" s="5" t="s">
        <v>12</v>
      </c>
      <c r="K3" s="5" t="s">
        <v>13</v>
      </c>
      <c r="L3" s="5" t="s">
        <v>14</v>
      </c>
      <c r="M3" s="6"/>
      <c r="N3" s="4"/>
      <c r="P3" s="27" t="s">
        <v>38</v>
      </c>
      <c r="Q3" s="27"/>
      <c r="R3" s="38" t="s">
        <v>43</v>
      </c>
      <c r="S3" s="38" t="s">
        <v>43</v>
      </c>
      <c r="T3" s="35" t="s">
        <v>44</v>
      </c>
      <c r="U3" s="32" t="s">
        <v>45</v>
      </c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  <c r="AQ3" s="32"/>
      <c r="AR3" s="32"/>
      <c r="AS3" s="32"/>
      <c r="AT3" s="32"/>
      <c r="AU3" s="32"/>
      <c r="AV3" s="32"/>
      <c r="AW3" s="32"/>
      <c r="AX3" s="32"/>
      <c r="AY3" s="37" t="s">
        <v>128</v>
      </c>
      <c r="BA3" s="27" t="s">
        <v>51</v>
      </c>
      <c r="BB3" s="28"/>
      <c r="BC3" s="36" t="s">
        <v>43</v>
      </c>
      <c r="BD3" s="36" t="s">
        <v>43</v>
      </c>
      <c r="BE3" s="32" t="s">
        <v>57</v>
      </c>
      <c r="BF3" s="32" t="s">
        <v>58</v>
      </c>
      <c r="BG3" s="32"/>
      <c r="BH3" s="32"/>
      <c r="BI3" s="32"/>
      <c r="BJ3" s="32"/>
      <c r="BK3" s="32"/>
      <c r="BL3" s="32"/>
      <c r="BM3" s="32"/>
      <c r="BN3" s="32"/>
      <c r="BO3" s="32"/>
      <c r="BP3" s="32"/>
      <c r="BQ3" s="32"/>
      <c r="BR3" s="32"/>
      <c r="BS3" s="32"/>
      <c r="BT3" s="32"/>
      <c r="BU3" s="32"/>
      <c r="BV3" s="32"/>
      <c r="BW3" s="32"/>
      <c r="BX3" s="32"/>
      <c r="BY3" s="32"/>
      <c r="BZ3" s="32"/>
      <c r="CA3" s="32"/>
      <c r="CB3" s="32"/>
      <c r="CC3" s="32"/>
      <c r="CD3" s="32"/>
      <c r="CE3" s="32"/>
      <c r="CF3" s="32"/>
      <c r="CG3" s="32"/>
      <c r="CH3" s="32"/>
      <c r="CI3" s="32"/>
      <c r="CJ3" s="8" t="s">
        <v>128</v>
      </c>
    </row>
    <row r="4" spans="1:88" x14ac:dyDescent="0.25">
      <c r="A4" s="6">
        <v>1</v>
      </c>
      <c r="B4" s="12">
        <v>0.4236111111111111</v>
      </c>
      <c r="C4" s="6">
        <v>3</v>
      </c>
      <c r="D4" s="6">
        <v>8</v>
      </c>
      <c r="E4" s="6">
        <v>5</v>
      </c>
      <c r="F4" s="6">
        <v>41</v>
      </c>
      <c r="G4" s="6">
        <f t="shared" ref="G4" si="0">C4+E4</f>
        <v>8</v>
      </c>
      <c r="H4" s="6">
        <f t="shared" ref="H4" si="1">D4+F4</f>
        <v>49</v>
      </c>
      <c r="I4" s="6">
        <f t="shared" ref="I4" si="2">G4*10+H4</f>
        <v>129</v>
      </c>
      <c r="J4" s="6">
        <v>1</v>
      </c>
      <c r="K4" s="6">
        <v>1</v>
      </c>
      <c r="L4" s="6">
        <v>2</v>
      </c>
      <c r="M4" s="19" t="s">
        <v>64</v>
      </c>
      <c r="N4" s="4"/>
      <c r="P4" s="27" t="s">
        <v>39</v>
      </c>
      <c r="Q4" s="4" t="s">
        <v>42</v>
      </c>
      <c r="R4" s="34">
        <v>4</v>
      </c>
      <c r="S4" s="46">
        <v>282</v>
      </c>
      <c r="T4" s="35" t="s">
        <v>46</v>
      </c>
      <c r="U4" s="32" t="s">
        <v>46</v>
      </c>
      <c r="V4" s="32" t="s">
        <v>67</v>
      </c>
      <c r="W4" s="32" t="s">
        <v>68</v>
      </c>
      <c r="X4" s="32" t="s">
        <v>67</v>
      </c>
      <c r="Y4" s="33" t="s">
        <v>69</v>
      </c>
      <c r="Z4" s="32" t="s">
        <v>68</v>
      </c>
      <c r="AA4" s="32" t="s">
        <v>70</v>
      </c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32"/>
      <c r="AO4" s="32"/>
      <c r="AP4" s="32"/>
      <c r="AQ4" s="32"/>
      <c r="AR4" s="32"/>
      <c r="AS4" s="32"/>
      <c r="AT4" s="32"/>
      <c r="AU4" s="32"/>
      <c r="AV4" s="32"/>
      <c r="AW4" s="32"/>
      <c r="AX4" s="32"/>
      <c r="AY4" s="37" t="s">
        <v>129</v>
      </c>
      <c r="BA4" s="27" t="s">
        <v>52</v>
      </c>
      <c r="BB4" s="28" t="s">
        <v>56</v>
      </c>
      <c r="BC4" s="36" t="s">
        <v>131</v>
      </c>
      <c r="BD4" s="37" t="s">
        <v>136</v>
      </c>
      <c r="BE4" s="32" t="s">
        <v>46</v>
      </c>
      <c r="BF4" s="32" t="s">
        <v>59</v>
      </c>
      <c r="BG4" s="32" t="s">
        <v>89</v>
      </c>
      <c r="BH4" s="32" t="s">
        <v>78</v>
      </c>
      <c r="BI4" s="33" t="s">
        <v>67</v>
      </c>
      <c r="BJ4" s="32" t="s">
        <v>67</v>
      </c>
      <c r="BK4" s="32" t="s">
        <v>90</v>
      </c>
      <c r="BL4" s="32" t="s">
        <v>91</v>
      </c>
      <c r="BM4" s="32" t="s">
        <v>78</v>
      </c>
      <c r="BN4" s="32" t="s">
        <v>92</v>
      </c>
      <c r="BO4" s="32" t="s">
        <v>93</v>
      </c>
      <c r="BP4" s="32"/>
      <c r="BQ4" s="32"/>
      <c r="BR4" s="32"/>
      <c r="BS4" s="32"/>
      <c r="BT4" s="32"/>
      <c r="BU4" s="32"/>
      <c r="BV4" s="32"/>
      <c r="BW4" s="32"/>
      <c r="BX4" s="32"/>
      <c r="BY4" s="32"/>
      <c r="BZ4" s="32"/>
      <c r="CA4" s="32"/>
      <c r="CB4" s="32"/>
      <c r="CC4" s="32"/>
      <c r="CD4" s="32"/>
      <c r="CE4" s="32"/>
      <c r="CF4" s="32"/>
      <c r="CG4" s="32"/>
      <c r="CH4" s="32"/>
      <c r="CI4" s="32"/>
      <c r="CJ4" s="8" t="s">
        <v>150</v>
      </c>
    </row>
    <row r="5" spans="1:88" x14ac:dyDescent="0.25">
      <c r="A5" s="6">
        <v>2</v>
      </c>
      <c r="B5" s="12">
        <v>0.375</v>
      </c>
      <c r="C5" s="6">
        <v>4</v>
      </c>
      <c r="D5" s="6">
        <v>21</v>
      </c>
      <c r="E5" s="6">
        <v>5</v>
      </c>
      <c r="F5" s="6">
        <v>90</v>
      </c>
      <c r="G5" s="6">
        <f t="shared" ref="G5:G34" si="3">C5+E5</f>
        <v>9</v>
      </c>
      <c r="H5" s="6">
        <f t="shared" ref="H5:H34" si="4">D5+F5</f>
        <v>111</v>
      </c>
      <c r="I5" s="6">
        <f t="shared" ref="I5:I34" si="5">G5*10+H5</f>
        <v>201</v>
      </c>
      <c r="J5" s="6">
        <v>3</v>
      </c>
      <c r="K5" s="6">
        <v>2</v>
      </c>
      <c r="L5" s="6">
        <v>4</v>
      </c>
      <c r="M5" s="19"/>
      <c r="N5" s="4"/>
      <c r="P5" s="27" t="s">
        <v>40</v>
      </c>
      <c r="Q5" s="27" t="s">
        <v>42</v>
      </c>
      <c r="R5" s="38" t="s">
        <v>119</v>
      </c>
      <c r="S5" s="46" t="s">
        <v>121</v>
      </c>
      <c r="T5" s="35" t="s">
        <v>47</v>
      </c>
      <c r="U5" s="32" t="s">
        <v>48</v>
      </c>
      <c r="V5" s="32" t="s">
        <v>71</v>
      </c>
      <c r="W5" s="32" t="s">
        <v>72</v>
      </c>
      <c r="X5" s="32" t="s">
        <v>73</v>
      </c>
      <c r="Y5" s="32" t="s">
        <v>74</v>
      </c>
      <c r="Z5" s="33" t="s">
        <v>75</v>
      </c>
      <c r="AA5" s="32" t="s">
        <v>76</v>
      </c>
      <c r="AB5" s="32" t="s">
        <v>77</v>
      </c>
      <c r="AC5" s="32" t="s">
        <v>68</v>
      </c>
      <c r="AD5" s="32"/>
      <c r="AE5" s="32"/>
      <c r="AF5" s="32"/>
      <c r="AG5" s="32"/>
      <c r="AH5" s="32"/>
      <c r="AI5" s="32"/>
      <c r="AJ5" s="32"/>
      <c r="AK5" s="32"/>
      <c r="AL5" s="32"/>
      <c r="AM5" s="32"/>
      <c r="AN5" s="32"/>
      <c r="AO5" s="32"/>
      <c r="AP5" s="32"/>
      <c r="AQ5" s="32"/>
      <c r="AR5" s="32"/>
      <c r="AS5" s="32"/>
      <c r="AT5" s="32"/>
      <c r="AU5" s="32"/>
      <c r="AV5" s="32"/>
      <c r="AW5" s="32"/>
      <c r="AX5" s="32"/>
      <c r="AY5" s="37" t="s">
        <v>130</v>
      </c>
      <c r="BA5" s="27" t="s">
        <v>53</v>
      </c>
      <c r="BB5" s="28" t="s">
        <v>56</v>
      </c>
      <c r="BC5" s="36" t="s">
        <v>132</v>
      </c>
      <c r="BD5" s="37" t="s">
        <v>137</v>
      </c>
      <c r="BE5" s="32" t="s">
        <v>60</v>
      </c>
      <c r="BF5" s="32" t="s">
        <v>61</v>
      </c>
      <c r="BG5" s="32" t="s">
        <v>94</v>
      </c>
      <c r="BH5" s="32" t="s">
        <v>95</v>
      </c>
      <c r="BI5" s="33" t="s">
        <v>96</v>
      </c>
      <c r="BJ5" s="32" t="s">
        <v>97</v>
      </c>
      <c r="BK5" s="32" t="s">
        <v>98</v>
      </c>
      <c r="BL5" s="32" t="s">
        <v>99</v>
      </c>
      <c r="BM5" s="32" t="s">
        <v>100</v>
      </c>
      <c r="BN5" s="32" t="s">
        <v>101</v>
      </c>
      <c r="BO5" s="32" t="s">
        <v>102</v>
      </c>
      <c r="BP5" s="32" t="s">
        <v>141</v>
      </c>
      <c r="BQ5" s="32" t="s">
        <v>142</v>
      </c>
      <c r="BR5" s="32"/>
      <c r="BS5" s="32"/>
      <c r="BT5" s="32"/>
      <c r="BU5" s="32"/>
      <c r="BV5" s="32"/>
      <c r="BW5" s="32"/>
      <c r="BX5" s="32"/>
      <c r="BY5" s="32"/>
      <c r="BZ5" s="32"/>
      <c r="CA5" s="32"/>
      <c r="CB5" s="32"/>
      <c r="CC5" s="32"/>
      <c r="CD5" s="32"/>
      <c r="CE5" s="32"/>
      <c r="CF5" s="32"/>
      <c r="CG5" s="32"/>
      <c r="CH5" s="32"/>
      <c r="CI5" s="32"/>
      <c r="CJ5" s="8" t="s">
        <v>151</v>
      </c>
    </row>
    <row r="6" spans="1:88" x14ac:dyDescent="0.25">
      <c r="A6" s="6">
        <v>3</v>
      </c>
      <c r="B6" s="12">
        <v>0.45833333333333331</v>
      </c>
      <c r="C6" s="6">
        <v>2</v>
      </c>
      <c r="D6" s="6">
        <v>8</v>
      </c>
      <c r="E6" s="6">
        <v>3</v>
      </c>
      <c r="F6" s="6">
        <v>37</v>
      </c>
      <c r="G6" s="6">
        <f t="shared" si="3"/>
        <v>5</v>
      </c>
      <c r="H6" s="6">
        <f t="shared" si="4"/>
        <v>45</v>
      </c>
      <c r="I6" s="6">
        <f t="shared" si="5"/>
        <v>95</v>
      </c>
      <c r="J6" s="6">
        <v>0</v>
      </c>
      <c r="K6" s="6">
        <v>0</v>
      </c>
      <c r="L6" s="6">
        <v>1</v>
      </c>
      <c r="M6" s="19"/>
      <c r="N6" s="4"/>
      <c r="P6" s="27" t="s">
        <v>41</v>
      </c>
      <c r="Q6" s="4" t="s">
        <v>42</v>
      </c>
      <c r="R6" s="51" t="s">
        <v>120</v>
      </c>
      <c r="S6" s="52">
        <v>256</v>
      </c>
      <c r="T6" s="32" t="s">
        <v>49</v>
      </c>
      <c r="U6" s="32" t="s">
        <v>50</v>
      </c>
      <c r="V6" s="32"/>
      <c r="W6" s="32" t="s">
        <v>78</v>
      </c>
      <c r="X6" s="32" t="s">
        <v>78</v>
      </c>
      <c r="Y6" s="33" t="s">
        <v>67</v>
      </c>
      <c r="Z6" s="32" t="s">
        <v>70</v>
      </c>
      <c r="AA6" s="33" t="s">
        <v>68</v>
      </c>
      <c r="AB6" s="32"/>
      <c r="AC6" s="32"/>
      <c r="AD6" s="32"/>
      <c r="AE6" s="32"/>
      <c r="AF6" s="33"/>
      <c r="AG6" s="32"/>
      <c r="AH6" s="32"/>
      <c r="AI6" s="32"/>
      <c r="AJ6" s="32"/>
      <c r="AK6" s="32"/>
      <c r="AL6" s="32"/>
      <c r="AM6" s="32"/>
      <c r="AN6" s="32"/>
      <c r="AO6" s="32"/>
      <c r="AP6" s="32"/>
      <c r="AQ6" s="32"/>
      <c r="AR6" s="32"/>
      <c r="AS6" s="32"/>
      <c r="AT6" s="32"/>
      <c r="AU6" s="32"/>
      <c r="AV6" s="32"/>
      <c r="AW6" s="32"/>
      <c r="AX6" s="32"/>
      <c r="AY6" s="8" t="s">
        <v>129</v>
      </c>
      <c r="BA6" s="27" t="s">
        <v>54</v>
      </c>
      <c r="BB6" s="28" t="s">
        <v>56</v>
      </c>
      <c r="BC6" s="36" t="s">
        <v>133</v>
      </c>
      <c r="BD6" s="37" t="s">
        <v>138</v>
      </c>
      <c r="BE6" s="33" t="s">
        <v>58</v>
      </c>
      <c r="BF6" s="32" t="s">
        <v>62</v>
      </c>
      <c r="BG6" s="32"/>
      <c r="BH6" s="32" t="s">
        <v>103</v>
      </c>
      <c r="BI6" s="32" t="s">
        <v>104</v>
      </c>
      <c r="BJ6" s="32" t="s">
        <v>71</v>
      </c>
      <c r="BK6" s="32"/>
      <c r="BL6" s="32"/>
      <c r="BM6" s="32"/>
      <c r="BN6" s="32"/>
      <c r="BO6" s="32"/>
      <c r="BP6" s="32"/>
      <c r="BQ6" s="32"/>
      <c r="BR6" s="32"/>
      <c r="BS6" s="32"/>
      <c r="BT6" s="32"/>
      <c r="BU6" s="32"/>
      <c r="BV6" s="32"/>
      <c r="BW6" s="32"/>
      <c r="BX6" s="32"/>
      <c r="BY6" s="32"/>
      <c r="BZ6" s="32"/>
      <c r="CA6" s="32"/>
      <c r="CB6" s="32"/>
      <c r="CC6" s="32"/>
      <c r="CD6" s="32"/>
      <c r="CE6" s="32"/>
      <c r="CF6" s="32"/>
      <c r="CG6" s="32"/>
      <c r="CH6" s="32"/>
      <c r="CI6" s="32"/>
      <c r="CJ6" s="8" t="s">
        <v>130</v>
      </c>
    </row>
    <row r="7" spans="1:88" x14ac:dyDescent="0.25">
      <c r="A7" s="6">
        <v>4</v>
      </c>
      <c r="B7" s="12">
        <v>0.36805555555555558</v>
      </c>
      <c r="C7" s="6">
        <v>3</v>
      </c>
      <c r="D7" s="6">
        <v>14</v>
      </c>
      <c r="E7" s="6">
        <v>4</v>
      </c>
      <c r="F7" s="6">
        <v>77</v>
      </c>
      <c r="G7" s="6">
        <f t="shared" si="3"/>
        <v>7</v>
      </c>
      <c r="H7" s="6">
        <f t="shared" si="4"/>
        <v>91</v>
      </c>
      <c r="I7" s="6">
        <f t="shared" si="5"/>
        <v>161</v>
      </c>
      <c r="J7" s="6">
        <v>1</v>
      </c>
      <c r="K7" s="6">
        <v>1</v>
      </c>
      <c r="L7" s="6">
        <v>3</v>
      </c>
      <c r="M7" s="19"/>
      <c r="N7" s="4"/>
      <c r="P7" s="27" t="s">
        <v>66</v>
      </c>
      <c r="Q7" s="4" t="s">
        <v>31</v>
      </c>
      <c r="R7" s="36" t="s">
        <v>167</v>
      </c>
      <c r="S7" s="37" t="s">
        <v>169</v>
      </c>
      <c r="T7" s="32"/>
      <c r="U7" s="32"/>
      <c r="V7" s="32"/>
      <c r="W7" s="32"/>
      <c r="X7" s="32"/>
      <c r="Y7" s="33"/>
      <c r="Z7" s="32"/>
      <c r="AA7" s="32" t="s">
        <v>79</v>
      </c>
      <c r="AB7" s="33" t="s">
        <v>80</v>
      </c>
      <c r="AC7" s="32" t="s">
        <v>81</v>
      </c>
      <c r="AD7" s="32" t="s">
        <v>82</v>
      </c>
      <c r="AE7" s="32" t="s">
        <v>122</v>
      </c>
      <c r="AF7" s="32" t="s">
        <v>123</v>
      </c>
      <c r="AG7" s="32" t="s">
        <v>124</v>
      </c>
      <c r="AH7" s="32" t="s">
        <v>155</v>
      </c>
      <c r="AI7" s="32"/>
      <c r="AJ7" s="32"/>
      <c r="AK7" s="32"/>
      <c r="AL7" s="32"/>
      <c r="AM7" s="32"/>
      <c r="AN7" s="32"/>
      <c r="AO7" s="32"/>
      <c r="AP7" s="32"/>
      <c r="AQ7" s="32"/>
      <c r="AR7" s="32"/>
      <c r="AS7" s="32"/>
      <c r="AT7" s="32"/>
      <c r="AU7" s="32"/>
      <c r="AV7" s="32"/>
      <c r="AW7" s="32"/>
      <c r="AX7" s="32"/>
      <c r="AY7" s="8" t="s">
        <v>171</v>
      </c>
      <c r="BA7" s="27" t="s">
        <v>55</v>
      </c>
      <c r="BB7" s="28" t="s">
        <v>56</v>
      </c>
      <c r="BC7" s="36" t="s">
        <v>134</v>
      </c>
      <c r="BD7" s="37" t="s">
        <v>139</v>
      </c>
      <c r="BE7" s="47" t="s">
        <v>105</v>
      </c>
      <c r="BF7" s="32" t="s">
        <v>63</v>
      </c>
      <c r="BG7" s="32" t="s">
        <v>106</v>
      </c>
      <c r="BH7" s="32" t="s">
        <v>107</v>
      </c>
      <c r="BI7" s="32" t="s">
        <v>101</v>
      </c>
      <c r="BJ7" s="32" t="s">
        <v>108</v>
      </c>
      <c r="BK7" s="33" t="s">
        <v>109</v>
      </c>
      <c r="BL7" s="32" t="s">
        <v>107</v>
      </c>
      <c r="BM7" s="32" t="s">
        <v>110</v>
      </c>
      <c r="BN7" s="32" t="s">
        <v>111</v>
      </c>
      <c r="BO7" s="32" t="s">
        <v>112</v>
      </c>
      <c r="BP7" s="32" t="s">
        <v>143</v>
      </c>
      <c r="BQ7" s="32" t="s">
        <v>123</v>
      </c>
      <c r="BR7" s="32" t="s">
        <v>142</v>
      </c>
      <c r="BS7" s="32"/>
      <c r="BT7" s="32"/>
      <c r="BU7" s="32"/>
      <c r="BV7" s="32"/>
      <c r="BW7" s="32"/>
      <c r="BX7" s="32"/>
      <c r="BY7" s="32"/>
      <c r="BZ7" s="32"/>
      <c r="CA7" s="32"/>
      <c r="CB7" s="32"/>
      <c r="CC7" s="32"/>
      <c r="CD7" s="32"/>
      <c r="CE7" s="32"/>
      <c r="CF7" s="32"/>
      <c r="CG7" s="32"/>
      <c r="CH7" s="32"/>
      <c r="CI7" s="32"/>
      <c r="CJ7" s="8" t="s">
        <v>152</v>
      </c>
    </row>
    <row r="8" spans="1:88" x14ac:dyDescent="0.25">
      <c r="A8" s="6">
        <v>5</v>
      </c>
      <c r="B8" s="12">
        <v>0.39583333333333331</v>
      </c>
      <c r="C8" s="6">
        <v>3</v>
      </c>
      <c r="D8" s="6">
        <v>15</v>
      </c>
      <c r="E8" s="6">
        <v>5</v>
      </c>
      <c r="F8" s="6">
        <v>71</v>
      </c>
      <c r="G8" s="6">
        <f t="shared" si="3"/>
        <v>8</v>
      </c>
      <c r="H8" s="6">
        <f t="shared" si="4"/>
        <v>86</v>
      </c>
      <c r="I8" s="6">
        <f t="shared" si="5"/>
        <v>166</v>
      </c>
      <c r="J8" s="6">
        <v>1</v>
      </c>
      <c r="K8" s="6">
        <v>1</v>
      </c>
      <c r="L8" s="6" t="s">
        <v>65</v>
      </c>
      <c r="M8" s="18"/>
      <c r="N8" s="4"/>
      <c r="P8" s="27" t="s">
        <v>118</v>
      </c>
      <c r="Q8" s="4" t="s">
        <v>31</v>
      </c>
      <c r="R8" s="36" t="s">
        <v>168</v>
      </c>
      <c r="S8" s="37" t="s">
        <v>170</v>
      </c>
      <c r="T8" s="32"/>
      <c r="U8" s="32"/>
      <c r="V8" s="32"/>
      <c r="W8" s="32"/>
      <c r="X8" s="32"/>
      <c r="Y8" s="32"/>
      <c r="Z8" s="32"/>
      <c r="AA8" s="32"/>
      <c r="AB8" s="32"/>
      <c r="AC8" s="33"/>
      <c r="AD8" s="32" t="s">
        <v>125</v>
      </c>
      <c r="AE8" s="32" t="s">
        <v>126</v>
      </c>
      <c r="AF8" s="32"/>
      <c r="AG8" s="32" t="s">
        <v>127</v>
      </c>
      <c r="AH8" s="32" t="s">
        <v>156</v>
      </c>
      <c r="AI8" s="32" t="s">
        <v>157</v>
      </c>
      <c r="AJ8" s="32" t="s">
        <v>158</v>
      </c>
      <c r="AK8" s="32"/>
      <c r="AL8" s="33"/>
      <c r="AM8" s="32"/>
      <c r="AN8" s="32"/>
      <c r="AO8" s="32"/>
      <c r="AP8" s="32"/>
      <c r="AQ8" s="32"/>
      <c r="AR8" s="32"/>
      <c r="AS8" s="32"/>
      <c r="AT8" s="32"/>
      <c r="AU8" s="32"/>
      <c r="AV8" s="32"/>
      <c r="AW8" s="32"/>
      <c r="AX8" s="32"/>
      <c r="AY8" s="8" t="s">
        <v>37</v>
      </c>
      <c r="BA8" s="27" t="s">
        <v>83</v>
      </c>
      <c r="BB8" s="28" t="s">
        <v>32</v>
      </c>
      <c r="BC8" s="36">
        <v>2</v>
      </c>
      <c r="BD8" s="36">
        <v>10</v>
      </c>
      <c r="BE8" s="32"/>
      <c r="BF8" s="32"/>
      <c r="BG8" s="32"/>
      <c r="BH8" s="32"/>
      <c r="BI8" s="32" t="s">
        <v>92</v>
      </c>
      <c r="BJ8" s="32" t="s">
        <v>93</v>
      </c>
      <c r="BK8" s="32"/>
      <c r="BL8" s="32"/>
      <c r="BM8" s="32"/>
      <c r="BN8" s="32"/>
      <c r="BO8" s="32"/>
      <c r="BP8" s="32"/>
      <c r="BQ8" s="32"/>
      <c r="BR8" s="32"/>
      <c r="BS8" s="32"/>
      <c r="BT8" s="32"/>
      <c r="BU8" s="32"/>
      <c r="BV8" s="32"/>
      <c r="BW8" s="32"/>
      <c r="BX8" s="32"/>
      <c r="BY8" s="32"/>
      <c r="BZ8" s="32"/>
      <c r="CA8" s="32"/>
      <c r="CB8" s="32"/>
      <c r="CC8" s="32"/>
      <c r="CD8" s="32"/>
      <c r="CE8" s="32"/>
      <c r="CF8" s="32"/>
      <c r="CG8" s="32"/>
      <c r="CH8" s="32"/>
      <c r="CI8" s="32"/>
      <c r="CJ8" s="8" t="s">
        <v>129</v>
      </c>
    </row>
    <row r="9" spans="1:88" x14ac:dyDescent="0.25">
      <c r="A9" s="6">
        <v>6</v>
      </c>
      <c r="B9" s="12">
        <v>0.38194444444444442</v>
      </c>
      <c r="C9" s="6">
        <v>3</v>
      </c>
      <c r="D9" s="6">
        <v>23</v>
      </c>
      <c r="E9" s="6">
        <v>4</v>
      </c>
      <c r="F9" s="6">
        <v>100</v>
      </c>
      <c r="G9" s="6">
        <f t="shared" si="3"/>
        <v>7</v>
      </c>
      <c r="H9" s="6">
        <f t="shared" si="4"/>
        <v>123</v>
      </c>
      <c r="I9" s="6">
        <f t="shared" si="5"/>
        <v>193</v>
      </c>
      <c r="J9" s="6">
        <v>1</v>
      </c>
      <c r="K9" s="6">
        <v>1</v>
      </c>
      <c r="L9" s="6">
        <v>3</v>
      </c>
      <c r="M9" s="18"/>
      <c r="N9" s="4"/>
      <c r="P9" s="27" t="s">
        <v>183</v>
      </c>
      <c r="Q9" s="4" t="s">
        <v>31</v>
      </c>
      <c r="R9" s="36" t="s">
        <v>190</v>
      </c>
      <c r="S9" s="37" t="s">
        <v>195</v>
      </c>
      <c r="T9" s="32"/>
      <c r="U9" s="32"/>
      <c r="V9" s="32"/>
      <c r="W9" s="32"/>
      <c r="X9" s="32"/>
      <c r="Y9" s="32"/>
      <c r="Z9" s="32"/>
      <c r="AA9" s="32"/>
      <c r="AB9" s="32"/>
      <c r="AC9" s="32"/>
      <c r="AD9" s="33"/>
      <c r="AE9" s="32"/>
      <c r="AF9" s="32"/>
      <c r="AG9" s="32"/>
      <c r="AH9" s="32"/>
      <c r="AI9" s="32" t="s">
        <v>159</v>
      </c>
      <c r="AJ9" s="32" t="s">
        <v>156</v>
      </c>
      <c r="AK9" s="32" t="s">
        <v>160</v>
      </c>
      <c r="AL9" s="32"/>
      <c r="AM9" s="32"/>
      <c r="AN9" s="32"/>
      <c r="AO9" s="32"/>
      <c r="AP9" s="32"/>
      <c r="AQ9" s="32"/>
      <c r="AR9" s="32"/>
      <c r="AS9" s="32"/>
      <c r="AT9" s="32"/>
      <c r="AU9" s="32"/>
      <c r="AV9" s="32"/>
      <c r="AW9" s="32"/>
      <c r="AX9" s="32"/>
      <c r="AY9" s="8" t="s">
        <v>218</v>
      </c>
      <c r="BA9" s="27" t="s">
        <v>84</v>
      </c>
      <c r="BB9" s="28" t="s">
        <v>32</v>
      </c>
      <c r="BC9" s="36">
        <v>25</v>
      </c>
      <c r="BD9" s="36">
        <v>205</v>
      </c>
      <c r="BE9" s="32"/>
      <c r="BF9" s="32"/>
      <c r="BG9" s="32"/>
      <c r="BH9" s="32"/>
      <c r="BI9" s="32"/>
      <c r="BJ9" s="32"/>
      <c r="BK9" s="32" t="s">
        <v>113</v>
      </c>
      <c r="BL9" s="32" t="s">
        <v>69</v>
      </c>
      <c r="BM9" s="32" t="s">
        <v>70</v>
      </c>
      <c r="BN9" s="32" t="s">
        <v>92</v>
      </c>
      <c r="BO9" s="32" t="s">
        <v>70</v>
      </c>
      <c r="BP9" s="32"/>
      <c r="BQ9" s="32"/>
      <c r="BR9" s="32"/>
      <c r="BS9" s="32"/>
      <c r="BT9" s="32"/>
      <c r="BU9" s="32"/>
      <c r="BV9" s="32"/>
      <c r="BW9" s="32"/>
      <c r="BX9" s="32"/>
      <c r="BY9" s="32"/>
      <c r="BZ9" s="32"/>
      <c r="CA9" s="32"/>
      <c r="CB9" s="32"/>
      <c r="CC9" s="32"/>
      <c r="CD9" s="32"/>
      <c r="CE9" s="32"/>
      <c r="CF9" s="32"/>
      <c r="CG9" s="32"/>
      <c r="CH9" s="32"/>
      <c r="CI9" s="32"/>
      <c r="CJ9" s="8" t="s">
        <v>153</v>
      </c>
    </row>
    <row r="10" spans="1:88" ht="17" thickBot="1" x14ac:dyDescent="0.3">
      <c r="A10" s="6">
        <v>7</v>
      </c>
      <c r="B10" s="12">
        <v>0.39583333333333331</v>
      </c>
      <c r="C10" s="6">
        <v>3</v>
      </c>
      <c r="D10" s="6">
        <v>21</v>
      </c>
      <c r="E10" s="6">
        <v>5</v>
      </c>
      <c r="F10" s="6">
        <v>62</v>
      </c>
      <c r="G10" s="6">
        <f t="shared" si="3"/>
        <v>8</v>
      </c>
      <c r="H10" s="6">
        <f t="shared" si="4"/>
        <v>83</v>
      </c>
      <c r="I10" s="6">
        <f t="shared" si="5"/>
        <v>163</v>
      </c>
      <c r="J10" s="6">
        <v>1</v>
      </c>
      <c r="K10" s="6">
        <v>0</v>
      </c>
      <c r="L10" s="6">
        <v>3</v>
      </c>
      <c r="M10" s="18"/>
      <c r="N10" s="4"/>
      <c r="P10" s="27" t="s">
        <v>184</v>
      </c>
      <c r="Q10" s="4" t="s">
        <v>31</v>
      </c>
      <c r="R10" s="36" t="s">
        <v>191</v>
      </c>
      <c r="S10" s="37" t="s">
        <v>196</v>
      </c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3"/>
      <c r="AE10" s="32"/>
      <c r="AF10" s="32"/>
      <c r="AG10" s="32"/>
      <c r="AH10" s="32"/>
      <c r="AI10" s="32"/>
      <c r="AJ10" s="32" t="s">
        <v>161</v>
      </c>
      <c r="AK10" s="32" t="s">
        <v>162</v>
      </c>
      <c r="AL10" s="32" t="s">
        <v>163</v>
      </c>
      <c r="AM10" s="32"/>
      <c r="AN10" s="32"/>
      <c r="AO10" s="33"/>
      <c r="AP10" s="32"/>
      <c r="AQ10" s="41"/>
      <c r="AR10" s="32"/>
      <c r="AS10" s="32"/>
      <c r="AT10" s="32"/>
      <c r="AU10" s="32"/>
      <c r="AV10" s="32"/>
      <c r="AW10" s="32"/>
      <c r="AX10" s="32"/>
      <c r="AY10" s="8" t="s">
        <v>215</v>
      </c>
      <c r="BA10" s="27" t="s">
        <v>85</v>
      </c>
      <c r="BB10" s="28" t="s">
        <v>32</v>
      </c>
      <c r="BC10" s="36">
        <v>28</v>
      </c>
      <c r="BD10" s="37">
        <v>227</v>
      </c>
      <c r="BE10" s="32"/>
      <c r="BF10" s="32"/>
      <c r="BG10" s="32"/>
      <c r="BH10" s="32"/>
      <c r="BI10" s="32"/>
      <c r="BJ10" s="32"/>
      <c r="BK10" s="32"/>
      <c r="BL10" s="32"/>
      <c r="BM10" s="32" t="s">
        <v>70</v>
      </c>
      <c r="BN10" s="32"/>
      <c r="BO10" s="32"/>
      <c r="BP10" s="32"/>
      <c r="BQ10" s="32"/>
      <c r="BR10" s="32"/>
      <c r="BS10" s="32"/>
      <c r="BT10" s="32"/>
      <c r="BU10" s="32"/>
      <c r="BV10" s="32"/>
      <c r="BW10" s="32"/>
      <c r="BX10" s="32"/>
      <c r="BY10" s="32"/>
      <c r="BZ10" s="32"/>
      <c r="CA10" s="32"/>
      <c r="CB10" s="32"/>
      <c r="CC10" s="32"/>
      <c r="CD10" s="32"/>
      <c r="CE10" s="32"/>
      <c r="CF10" s="32"/>
      <c r="CG10" s="32"/>
      <c r="CH10" s="32"/>
      <c r="CI10" s="32"/>
      <c r="CJ10" s="8" t="s">
        <v>154</v>
      </c>
    </row>
    <row r="11" spans="1:88" ht="17" thickBot="1" x14ac:dyDescent="0.3">
      <c r="A11" s="6">
        <v>8</v>
      </c>
      <c r="B11" s="12">
        <v>0.40277777777777779</v>
      </c>
      <c r="C11" s="6">
        <v>4</v>
      </c>
      <c r="D11" s="6">
        <v>22</v>
      </c>
      <c r="E11" s="6">
        <v>4</v>
      </c>
      <c r="F11" s="6">
        <v>74</v>
      </c>
      <c r="G11" s="6">
        <f t="shared" si="3"/>
        <v>8</v>
      </c>
      <c r="H11" s="6">
        <f t="shared" si="4"/>
        <v>96</v>
      </c>
      <c r="I11" s="6">
        <f t="shared" si="5"/>
        <v>176</v>
      </c>
      <c r="J11" s="6">
        <v>1</v>
      </c>
      <c r="K11" s="6">
        <v>0</v>
      </c>
      <c r="L11" s="6">
        <v>4</v>
      </c>
      <c r="M11" s="19"/>
      <c r="N11" s="4"/>
      <c r="P11" s="27" t="s">
        <v>185</v>
      </c>
      <c r="Q11" s="4" t="s">
        <v>31</v>
      </c>
      <c r="R11" s="36">
        <v>17</v>
      </c>
      <c r="S11" s="37">
        <v>50</v>
      </c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3"/>
      <c r="AF11" s="32"/>
      <c r="AG11" s="32"/>
      <c r="AH11" s="32"/>
      <c r="AI11" s="32"/>
      <c r="AJ11" s="32" t="s">
        <v>164</v>
      </c>
      <c r="AK11" s="32" t="s">
        <v>165</v>
      </c>
      <c r="AL11" s="32" t="s">
        <v>166</v>
      </c>
      <c r="AM11" s="32"/>
      <c r="AN11" s="32"/>
      <c r="AO11" s="32" t="s">
        <v>200</v>
      </c>
      <c r="AP11" s="40" t="s">
        <v>200</v>
      </c>
      <c r="AQ11" s="43"/>
      <c r="AR11" s="35"/>
      <c r="AS11" s="32" t="s">
        <v>200</v>
      </c>
      <c r="AT11" s="32" t="s">
        <v>201</v>
      </c>
      <c r="AU11" s="32" t="s">
        <v>200</v>
      </c>
      <c r="AV11" s="32" t="s">
        <v>202</v>
      </c>
      <c r="AW11" s="32"/>
      <c r="AX11" s="32"/>
      <c r="AY11" s="8" t="s">
        <v>215</v>
      </c>
      <c r="BA11" s="27" t="s">
        <v>86</v>
      </c>
      <c r="BB11" s="28" t="s">
        <v>32</v>
      </c>
      <c r="BC11" s="36" t="s">
        <v>228</v>
      </c>
      <c r="BD11" s="37" t="s">
        <v>233</v>
      </c>
      <c r="BE11" s="32"/>
      <c r="BF11" s="32"/>
      <c r="BG11" s="32"/>
      <c r="BH11" s="32"/>
      <c r="BI11" s="32"/>
      <c r="BJ11" s="32"/>
      <c r="BK11" s="32"/>
      <c r="BL11" s="32"/>
      <c r="BM11" s="32" t="s">
        <v>114</v>
      </c>
      <c r="BN11" s="32" t="s">
        <v>115</v>
      </c>
      <c r="BO11" s="32" t="s">
        <v>116</v>
      </c>
      <c r="BP11" s="32" t="s">
        <v>144</v>
      </c>
      <c r="BQ11" s="33" t="s">
        <v>145</v>
      </c>
      <c r="BR11" s="32" t="s">
        <v>146</v>
      </c>
      <c r="BS11" s="32" t="s">
        <v>172</v>
      </c>
      <c r="BT11" s="32" t="s">
        <v>173</v>
      </c>
      <c r="BU11" s="32" t="s">
        <v>165</v>
      </c>
      <c r="BV11" s="32" t="s">
        <v>165</v>
      </c>
      <c r="BW11" s="32"/>
      <c r="BX11" s="32"/>
      <c r="BY11" s="32"/>
      <c r="BZ11" s="32"/>
      <c r="CA11" s="32"/>
      <c r="CB11" s="32"/>
      <c r="CC11" s="32"/>
      <c r="CD11" s="32"/>
      <c r="CE11" s="32"/>
      <c r="CF11" s="32"/>
      <c r="CG11" s="32"/>
      <c r="CH11" s="32"/>
      <c r="CI11" s="32"/>
      <c r="CJ11" s="8" t="s">
        <v>254</v>
      </c>
    </row>
    <row r="12" spans="1:88" x14ac:dyDescent="0.25">
      <c r="A12" s="6">
        <v>9</v>
      </c>
      <c r="B12" s="12">
        <v>0.36805555555555558</v>
      </c>
      <c r="C12" s="6">
        <v>2</v>
      </c>
      <c r="D12" s="6">
        <v>25</v>
      </c>
      <c r="E12" s="6">
        <v>6</v>
      </c>
      <c r="F12" s="6">
        <v>68</v>
      </c>
      <c r="G12" s="6">
        <f t="shared" si="3"/>
        <v>8</v>
      </c>
      <c r="H12" s="6">
        <f t="shared" si="4"/>
        <v>93</v>
      </c>
      <c r="I12" s="6">
        <f t="shared" si="5"/>
        <v>173</v>
      </c>
      <c r="J12" s="6">
        <v>1</v>
      </c>
      <c r="K12" s="6">
        <v>1</v>
      </c>
      <c r="L12" s="6">
        <v>4</v>
      </c>
      <c r="M12" s="16"/>
      <c r="N12" s="4"/>
      <c r="P12" s="27" t="s">
        <v>186</v>
      </c>
      <c r="Q12" s="4" t="s">
        <v>31</v>
      </c>
      <c r="R12" s="36" t="s">
        <v>192</v>
      </c>
      <c r="S12" s="37" t="s">
        <v>197</v>
      </c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2"/>
      <c r="AO12" s="32" t="s">
        <v>203</v>
      </c>
      <c r="AP12" s="32" t="s">
        <v>203</v>
      </c>
      <c r="AQ12" s="42"/>
      <c r="AR12" s="32"/>
      <c r="AS12" s="32" t="s">
        <v>204</v>
      </c>
      <c r="AT12" s="33" t="s">
        <v>203</v>
      </c>
      <c r="AU12" s="32" t="s">
        <v>205</v>
      </c>
      <c r="AV12" s="32" t="s">
        <v>206</v>
      </c>
      <c r="AW12" s="32" t="s">
        <v>207</v>
      </c>
      <c r="AX12" s="32" t="s">
        <v>204</v>
      </c>
      <c r="AY12" s="8" t="s">
        <v>216</v>
      </c>
      <c r="BA12" s="27" t="s">
        <v>87</v>
      </c>
      <c r="BB12" s="28" t="s">
        <v>32</v>
      </c>
      <c r="BC12" s="36" t="s">
        <v>135</v>
      </c>
      <c r="BD12" s="37" t="s">
        <v>140</v>
      </c>
      <c r="BE12" s="32"/>
      <c r="BF12" s="32"/>
      <c r="BG12" s="32"/>
      <c r="BH12" s="32"/>
      <c r="BI12" s="32"/>
      <c r="BJ12" s="32"/>
      <c r="BK12" s="32"/>
      <c r="BL12" s="32"/>
      <c r="BM12" s="32"/>
      <c r="BN12" s="32"/>
      <c r="BO12" s="32" t="s">
        <v>117</v>
      </c>
      <c r="BP12" s="32"/>
      <c r="BQ12" s="32"/>
      <c r="BR12" s="32"/>
      <c r="BS12" s="32"/>
      <c r="BT12" s="32"/>
      <c r="BU12" s="32"/>
      <c r="BV12" s="32"/>
      <c r="BW12" s="32"/>
      <c r="BX12" s="32"/>
      <c r="BY12" s="32"/>
      <c r="BZ12" s="32"/>
      <c r="CA12" s="32"/>
      <c r="CB12" s="32"/>
      <c r="CC12" s="32"/>
      <c r="CD12" s="32"/>
      <c r="CE12" s="32"/>
      <c r="CF12" s="32"/>
      <c r="CG12" s="32"/>
      <c r="CH12" s="32"/>
      <c r="CI12" s="32"/>
      <c r="CJ12" s="8" t="s">
        <v>154</v>
      </c>
    </row>
    <row r="13" spans="1:88" x14ac:dyDescent="0.25">
      <c r="A13" s="6">
        <v>10</v>
      </c>
      <c r="B13" s="12">
        <v>0.36805555555555558</v>
      </c>
      <c r="C13" s="6">
        <v>2</v>
      </c>
      <c r="D13" s="6">
        <v>18</v>
      </c>
      <c r="E13" s="6">
        <v>5</v>
      </c>
      <c r="F13" s="6">
        <v>34</v>
      </c>
      <c r="G13" s="6">
        <f t="shared" si="3"/>
        <v>7</v>
      </c>
      <c r="H13" s="6">
        <f t="shared" si="4"/>
        <v>52</v>
      </c>
      <c r="I13" s="6">
        <f t="shared" si="5"/>
        <v>122</v>
      </c>
      <c r="J13" s="6">
        <v>0</v>
      </c>
      <c r="K13" s="6">
        <v>1</v>
      </c>
      <c r="L13" s="6" t="s">
        <v>65</v>
      </c>
      <c r="M13" s="16"/>
      <c r="N13" s="4"/>
      <c r="P13" s="27" t="s">
        <v>187</v>
      </c>
      <c r="Q13" s="4" t="s">
        <v>31</v>
      </c>
      <c r="R13" s="39" t="s">
        <v>193</v>
      </c>
      <c r="S13" s="37" t="s">
        <v>198</v>
      </c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3"/>
      <c r="AK13" s="32"/>
      <c r="AL13" s="32"/>
      <c r="AM13" s="32"/>
      <c r="AN13" s="32" t="s">
        <v>208</v>
      </c>
      <c r="AO13" s="32" t="s">
        <v>209</v>
      </c>
      <c r="AP13" s="41" t="s">
        <v>209</v>
      </c>
      <c r="AQ13" s="32"/>
      <c r="AR13" s="32"/>
      <c r="AS13" s="32" t="s">
        <v>202</v>
      </c>
      <c r="AT13" s="33" t="s">
        <v>210</v>
      </c>
      <c r="AU13" s="32" t="s">
        <v>211</v>
      </c>
      <c r="AV13" s="32" t="s">
        <v>209</v>
      </c>
      <c r="AW13" s="33"/>
      <c r="AX13" s="32"/>
      <c r="AY13" s="8" t="s">
        <v>217</v>
      </c>
      <c r="BA13" s="27" t="s">
        <v>88</v>
      </c>
      <c r="BB13" s="28" t="s">
        <v>32</v>
      </c>
      <c r="BC13" s="36" t="s">
        <v>229</v>
      </c>
      <c r="BD13" s="37" t="s">
        <v>234</v>
      </c>
      <c r="BE13" s="32"/>
      <c r="BF13" s="32"/>
      <c r="BG13" s="32"/>
      <c r="BH13" s="32"/>
      <c r="BI13" s="32"/>
      <c r="BJ13" s="32"/>
      <c r="BK13" s="32"/>
      <c r="BL13" s="32"/>
      <c r="BM13" s="32"/>
      <c r="BN13" s="32"/>
      <c r="BO13" s="32" t="s">
        <v>68</v>
      </c>
      <c r="BP13" s="32" t="s">
        <v>147</v>
      </c>
      <c r="BQ13" s="33" t="s">
        <v>148</v>
      </c>
      <c r="BR13" s="32" t="s">
        <v>149</v>
      </c>
      <c r="BS13" s="32" t="s">
        <v>174</v>
      </c>
      <c r="BT13" s="32" t="s">
        <v>175</v>
      </c>
      <c r="BU13" s="32" t="s">
        <v>176</v>
      </c>
      <c r="BV13" s="32" t="s">
        <v>177</v>
      </c>
      <c r="BW13" s="32"/>
      <c r="BX13" s="32"/>
      <c r="BY13" s="32"/>
      <c r="BZ13" s="32"/>
      <c r="CA13" s="32"/>
      <c r="CB13" s="32"/>
      <c r="CC13" s="32"/>
      <c r="CD13" s="32"/>
      <c r="CE13" s="32"/>
      <c r="CF13" s="32"/>
      <c r="CG13" s="32"/>
      <c r="CH13" s="32"/>
      <c r="CI13" s="32"/>
      <c r="CJ13" s="8" t="s">
        <v>255</v>
      </c>
    </row>
    <row r="14" spans="1:88" x14ac:dyDescent="0.25">
      <c r="A14" s="6">
        <v>11</v>
      </c>
      <c r="B14" s="12">
        <v>0.3888888888888889</v>
      </c>
      <c r="C14" s="6">
        <v>2</v>
      </c>
      <c r="D14" s="6">
        <v>9</v>
      </c>
      <c r="E14" s="6">
        <v>6</v>
      </c>
      <c r="F14" s="6">
        <v>40</v>
      </c>
      <c r="G14" s="6">
        <f t="shared" si="3"/>
        <v>8</v>
      </c>
      <c r="H14" s="6">
        <f t="shared" si="4"/>
        <v>49</v>
      </c>
      <c r="I14" s="6">
        <f t="shared" si="5"/>
        <v>129</v>
      </c>
      <c r="J14" s="6">
        <v>1</v>
      </c>
      <c r="K14" s="6">
        <v>1</v>
      </c>
      <c r="L14" s="6">
        <v>3</v>
      </c>
      <c r="M14" s="16"/>
      <c r="N14" s="4"/>
      <c r="P14" s="27" t="s">
        <v>188</v>
      </c>
      <c r="Q14" s="27" t="s">
        <v>31</v>
      </c>
      <c r="R14" s="36" t="s">
        <v>194</v>
      </c>
      <c r="S14" s="37" t="s">
        <v>199</v>
      </c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2"/>
      <c r="AL14" s="32"/>
      <c r="AM14" s="32"/>
      <c r="AN14" s="32" t="s">
        <v>208</v>
      </c>
      <c r="AO14" s="40" t="s">
        <v>201</v>
      </c>
      <c r="AP14" s="32" t="s">
        <v>209</v>
      </c>
      <c r="AQ14" s="35"/>
      <c r="AR14" s="32"/>
      <c r="AS14" s="32"/>
      <c r="AT14" s="32"/>
      <c r="AU14" s="32"/>
      <c r="AV14" s="32"/>
      <c r="AW14" s="33"/>
      <c r="AX14" s="32"/>
      <c r="AY14" s="8" t="s">
        <v>215</v>
      </c>
      <c r="BA14" s="27" t="s">
        <v>219</v>
      </c>
      <c r="BB14" s="28" t="s">
        <v>32</v>
      </c>
      <c r="BC14" s="36" t="s">
        <v>230</v>
      </c>
      <c r="BD14" s="37" t="s">
        <v>235</v>
      </c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  <c r="BZ14" s="32" t="s">
        <v>239</v>
      </c>
      <c r="CA14" s="32" t="s">
        <v>207</v>
      </c>
      <c r="CB14" s="32"/>
      <c r="CC14" s="32"/>
      <c r="CD14" s="32" t="s">
        <v>200</v>
      </c>
      <c r="CE14" s="32" t="s">
        <v>240</v>
      </c>
      <c r="CF14" s="32" t="s">
        <v>202</v>
      </c>
      <c r="CG14" s="32"/>
      <c r="CH14" s="32"/>
      <c r="CI14" s="32"/>
      <c r="CJ14" s="8" t="s">
        <v>216</v>
      </c>
    </row>
    <row r="15" spans="1:88" x14ac:dyDescent="0.25">
      <c r="A15" s="6">
        <v>12</v>
      </c>
      <c r="B15" s="12">
        <v>0.38194444444444442</v>
      </c>
      <c r="C15" s="6">
        <v>2</v>
      </c>
      <c r="D15" s="6">
        <v>8</v>
      </c>
      <c r="E15" s="6">
        <v>4</v>
      </c>
      <c r="F15" s="6">
        <v>25</v>
      </c>
      <c r="G15" s="6">
        <f t="shared" si="3"/>
        <v>6</v>
      </c>
      <c r="H15" s="6">
        <f t="shared" si="4"/>
        <v>33</v>
      </c>
      <c r="I15" s="6">
        <f t="shared" si="5"/>
        <v>93</v>
      </c>
      <c r="J15" s="6">
        <v>2</v>
      </c>
      <c r="K15" s="6">
        <v>2</v>
      </c>
      <c r="L15" s="6">
        <v>4</v>
      </c>
      <c r="M15" s="16"/>
      <c r="N15" s="4"/>
      <c r="P15" s="27" t="s">
        <v>189</v>
      </c>
      <c r="Q15" s="27"/>
      <c r="R15" s="36" t="s">
        <v>34</v>
      </c>
      <c r="S15" s="36" t="s">
        <v>34</v>
      </c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40"/>
      <c r="AJ15" s="32"/>
      <c r="AK15" s="32"/>
      <c r="AL15" s="32"/>
      <c r="AM15" s="32"/>
      <c r="AN15" s="32"/>
      <c r="AO15" s="32"/>
      <c r="AP15" s="32"/>
      <c r="AQ15" s="32"/>
      <c r="AR15" s="33"/>
      <c r="AS15" s="32" t="s">
        <v>208</v>
      </c>
      <c r="AT15" s="32" t="s">
        <v>203</v>
      </c>
      <c r="AU15" s="32" t="s">
        <v>212</v>
      </c>
      <c r="AV15" s="32" t="s">
        <v>213</v>
      </c>
      <c r="AW15" s="35" t="s">
        <v>213</v>
      </c>
      <c r="AX15" s="32" t="s">
        <v>214</v>
      </c>
      <c r="AY15" s="8" t="s">
        <v>34</v>
      </c>
      <c r="BA15" s="27" t="s">
        <v>220</v>
      </c>
      <c r="BB15" s="28" t="s">
        <v>32</v>
      </c>
      <c r="BC15" s="36" t="s">
        <v>231</v>
      </c>
      <c r="BD15" s="44" t="s">
        <v>236</v>
      </c>
      <c r="BE15" s="32"/>
      <c r="BF15" s="32"/>
      <c r="BG15" s="32"/>
      <c r="BH15" s="32"/>
      <c r="BI15" s="32"/>
      <c r="BJ15" s="32"/>
      <c r="BK15" s="32"/>
      <c r="BL15" s="32"/>
      <c r="BM15" s="32"/>
      <c r="BN15" s="32"/>
      <c r="BO15" s="32"/>
      <c r="BP15" s="32"/>
      <c r="BQ15" s="32"/>
      <c r="BR15" s="32"/>
      <c r="BS15" s="32"/>
      <c r="BT15" s="32"/>
      <c r="BU15" s="32"/>
      <c r="BV15" s="32"/>
      <c r="BW15" s="32"/>
      <c r="BX15" s="32"/>
      <c r="BY15" s="32"/>
      <c r="BZ15" s="32"/>
      <c r="CA15" s="32"/>
      <c r="CB15" s="32"/>
      <c r="CC15" s="32"/>
      <c r="CD15" s="32" t="s">
        <v>241</v>
      </c>
      <c r="CE15" s="32" t="s">
        <v>242</v>
      </c>
      <c r="CF15" s="32" t="s">
        <v>243</v>
      </c>
      <c r="CG15" s="32" t="s">
        <v>244</v>
      </c>
      <c r="CH15" s="32" t="s">
        <v>245</v>
      </c>
      <c r="CI15" s="32" t="s">
        <v>246</v>
      </c>
      <c r="CJ15" s="50" t="s">
        <v>216</v>
      </c>
    </row>
    <row r="16" spans="1:88" x14ac:dyDescent="0.25">
      <c r="A16" s="6">
        <v>13</v>
      </c>
      <c r="B16" s="12">
        <v>0.43055555555555558</v>
      </c>
      <c r="C16" s="6">
        <v>1</v>
      </c>
      <c r="D16" s="6">
        <v>1</v>
      </c>
      <c r="E16" s="6">
        <v>3</v>
      </c>
      <c r="F16" s="6">
        <v>13</v>
      </c>
      <c r="G16" s="6">
        <f t="shared" si="3"/>
        <v>4</v>
      </c>
      <c r="H16" s="6">
        <f t="shared" si="4"/>
        <v>14</v>
      </c>
      <c r="I16" s="6">
        <f t="shared" si="5"/>
        <v>54</v>
      </c>
      <c r="J16" s="6">
        <v>0</v>
      </c>
      <c r="K16" s="6">
        <v>0</v>
      </c>
      <c r="L16" s="6">
        <v>1</v>
      </c>
      <c r="M16" s="19"/>
      <c r="N16" s="4"/>
      <c r="R16" s="49"/>
      <c r="S16" s="49"/>
      <c r="AQ16" s="48"/>
      <c r="AV16" s="48"/>
      <c r="AY16" s="1"/>
      <c r="BA16" s="27" t="s">
        <v>221</v>
      </c>
      <c r="BB16" s="28" t="s">
        <v>32</v>
      </c>
      <c r="BC16" s="36" t="s">
        <v>232</v>
      </c>
      <c r="BD16" s="32" t="s">
        <v>237</v>
      </c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32"/>
      <c r="BU16" s="8"/>
      <c r="BV16" s="8"/>
      <c r="BW16" s="8"/>
      <c r="BX16" s="8"/>
      <c r="BY16" s="8"/>
      <c r="BZ16" s="8"/>
      <c r="CA16" s="8"/>
      <c r="CB16" s="8"/>
      <c r="CC16" s="8"/>
      <c r="CD16" s="32" t="s">
        <v>202</v>
      </c>
      <c r="CE16" s="32" t="s">
        <v>247</v>
      </c>
      <c r="CF16" s="33" t="s">
        <v>248</v>
      </c>
      <c r="CG16" s="32"/>
      <c r="CH16" s="32"/>
      <c r="CI16" s="32"/>
      <c r="CJ16" s="8" t="s">
        <v>217</v>
      </c>
    </row>
    <row r="17" spans="1:88" x14ac:dyDescent="0.25">
      <c r="A17" s="6">
        <v>14</v>
      </c>
      <c r="B17" s="12">
        <v>0.3888888888888889</v>
      </c>
      <c r="C17" s="6">
        <v>2</v>
      </c>
      <c r="D17" s="6">
        <v>4</v>
      </c>
      <c r="E17" s="6">
        <v>2</v>
      </c>
      <c r="F17" s="6">
        <v>9</v>
      </c>
      <c r="G17" s="6">
        <f t="shared" si="3"/>
        <v>4</v>
      </c>
      <c r="H17" s="6">
        <f t="shared" si="4"/>
        <v>13</v>
      </c>
      <c r="I17" s="6">
        <f t="shared" si="5"/>
        <v>53</v>
      </c>
      <c r="J17" s="6">
        <v>0</v>
      </c>
      <c r="K17" s="6">
        <v>2</v>
      </c>
      <c r="L17" s="6">
        <v>2</v>
      </c>
      <c r="M17" s="5"/>
      <c r="N17" s="4"/>
      <c r="R17" s="49"/>
      <c r="S17" s="49"/>
      <c r="AY17" s="1"/>
      <c r="BA17" s="27" t="s">
        <v>222</v>
      </c>
      <c r="BB17" s="28" t="s">
        <v>32</v>
      </c>
      <c r="BC17" s="36" t="s">
        <v>191</v>
      </c>
      <c r="BD17" s="32" t="s">
        <v>238</v>
      </c>
      <c r="BE17" s="32"/>
      <c r="BF17" s="32"/>
      <c r="BG17" s="32"/>
      <c r="BH17" s="32"/>
      <c r="BI17" s="32"/>
      <c r="BJ17" s="32"/>
      <c r="BK17" s="32"/>
      <c r="BL17" s="32"/>
      <c r="BM17" s="32"/>
      <c r="BN17" s="32"/>
      <c r="BO17" s="32"/>
      <c r="BP17" s="32"/>
      <c r="BQ17" s="32"/>
      <c r="BR17" s="32"/>
      <c r="BS17" s="32"/>
      <c r="BT17" s="32"/>
      <c r="BU17" s="32"/>
      <c r="BV17" s="32"/>
      <c r="BW17" s="32"/>
      <c r="BX17" s="32"/>
      <c r="BY17" s="32"/>
      <c r="BZ17" s="32"/>
      <c r="CA17" s="32"/>
      <c r="CB17" s="32"/>
      <c r="CC17" s="32"/>
      <c r="CD17" s="32"/>
      <c r="CE17" s="32"/>
      <c r="CF17" s="32" t="s">
        <v>240</v>
      </c>
      <c r="CG17" s="32"/>
      <c r="CH17" s="32"/>
      <c r="CI17" s="32"/>
      <c r="CJ17" s="8" t="s">
        <v>256</v>
      </c>
    </row>
    <row r="18" spans="1:88" x14ac:dyDescent="0.25">
      <c r="A18" s="6">
        <v>15</v>
      </c>
      <c r="B18" s="12">
        <v>0.35416666666666669</v>
      </c>
      <c r="C18" s="6">
        <v>1</v>
      </c>
      <c r="D18" s="6">
        <v>6</v>
      </c>
      <c r="E18" s="6">
        <v>2</v>
      </c>
      <c r="F18" s="6">
        <v>18</v>
      </c>
      <c r="G18" s="6">
        <f t="shared" si="3"/>
        <v>3</v>
      </c>
      <c r="H18" s="6">
        <f t="shared" si="4"/>
        <v>24</v>
      </c>
      <c r="I18" s="6">
        <f t="shared" si="5"/>
        <v>54</v>
      </c>
      <c r="J18" s="6">
        <v>1</v>
      </c>
      <c r="K18" s="6">
        <v>0</v>
      </c>
      <c r="L18" s="6">
        <v>4</v>
      </c>
      <c r="M18" s="18"/>
      <c r="N18" s="4"/>
      <c r="R18" s="34"/>
      <c r="S18" s="34"/>
      <c r="AR18" s="48"/>
      <c r="AY18" s="1"/>
      <c r="BA18" s="27" t="s">
        <v>223</v>
      </c>
      <c r="BB18" s="28"/>
      <c r="BC18" s="36" t="s">
        <v>34</v>
      </c>
      <c r="BD18" s="36" t="s">
        <v>34</v>
      </c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32"/>
      <c r="BX18" s="8"/>
      <c r="BY18" s="8"/>
      <c r="BZ18" s="8"/>
      <c r="CA18" s="8"/>
      <c r="CB18" s="8"/>
      <c r="CC18" s="8"/>
      <c r="CD18" s="8"/>
      <c r="CE18" s="32" t="s">
        <v>208</v>
      </c>
      <c r="CF18" s="32" t="s">
        <v>249</v>
      </c>
      <c r="CG18" s="32" t="s">
        <v>250</v>
      </c>
      <c r="CH18" s="32" t="s">
        <v>251</v>
      </c>
      <c r="CI18" s="32" t="s">
        <v>252</v>
      </c>
      <c r="CJ18" s="8" t="s">
        <v>34</v>
      </c>
    </row>
    <row r="19" spans="1:88" x14ac:dyDescent="0.25">
      <c r="A19" s="6">
        <v>16</v>
      </c>
      <c r="B19" s="12">
        <v>0.3611111111111111</v>
      </c>
      <c r="C19" s="6">
        <v>2</v>
      </c>
      <c r="D19" s="6">
        <v>11</v>
      </c>
      <c r="E19" s="6">
        <v>2</v>
      </c>
      <c r="F19" s="6">
        <v>11</v>
      </c>
      <c r="G19" s="6">
        <f t="shared" si="3"/>
        <v>4</v>
      </c>
      <c r="H19" s="6">
        <f t="shared" si="4"/>
        <v>22</v>
      </c>
      <c r="I19" s="6">
        <f t="shared" si="5"/>
        <v>62</v>
      </c>
      <c r="J19" s="6">
        <v>1</v>
      </c>
      <c r="K19" s="6">
        <v>1</v>
      </c>
      <c r="L19" s="6">
        <v>4</v>
      </c>
      <c r="M19" s="19"/>
      <c r="N19" s="4"/>
      <c r="R19" s="34"/>
      <c r="S19" s="34"/>
      <c r="BA19" s="27" t="s">
        <v>224</v>
      </c>
      <c r="BB19" s="28"/>
      <c r="BC19" s="36" t="s">
        <v>34</v>
      </c>
      <c r="BD19" s="36" t="s">
        <v>34</v>
      </c>
      <c r="BE19" s="32"/>
      <c r="BF19" s="32"/>
      <c r="BG19" s="32"/>
      <c r="BH19" s="32"/>
      <c r="BI19" s="32"/>
      <c r="BJ19" s="32"/>
      <c r="BK19" s="32"/>
      <c r="BL19" s="32"/>
      <c r="BM19" s="32"/>
      <c r="BN19" s="32"/>
      <c r="BO19" s="32"/>
      <c r="BP19" s="32"/>
      <c r="BQ19" s="32"/>
      <c r="BR19" s="32"/>
      <c r="BS19" s="32"/>
      <c r="BT19" s="32"/>
      <c r="BU19" s="32"/>
      <c r="BV19" s="32"/>
      <c r="BW19" s="32"/>
      <c r="BX19" s="32"/>
      <c r="BY19" s="32"/>
      <c r="BZ19" s="32"/>
      <c r="CA19" s="32"/>
      <c r="CB19" s="32"/>
      <c r="CC19" s="32"/>
      <c r="CD19" s="32"/>
      <c r="CE19" s="32" t="s">
        <v>208</v>
      </c>
      <c r="CF19" s="32" t="s">
        <v>202</v>
      </c>
      <c r="CG19" s="32" t="s">
        <v>209</v>
      </c>
      <c r="CH19" s="32" t="s">
        <v>240</v>
      </c>
      <c r="CI19" s="32"/>
      <c r="CJ19" s="8" t="s">
        <v>34</v>
      </c>
    </row>
    <row r="20" spans="1:88" x14ac:dyDescent="0.25">
      <c r="A20" s="6">
        <v>17</v>
      </c>
      <c r="B20" s="12">
        <v>0.3611111111111111</v>
      </c>
      <c r="C20" s="6">
        <v>3</v>
      </c>
      <c r="D20" s="6">
        <v>17</v>
      </c>
      <c r="E20" s="6">
        <v>2</v>
      </c>
      <c r="F20" s="6">
        <v>9</v>
      </c>
      <c r="G20" s="6">
        <f t="shared" si="3"/>
        <v>5</v>
      </c>
      <c r="H20" s="6">
        <f t="shared" si="4"/>
        <v>26</v>
      </c>
      <c r="I20" s="6">
        <f t="shared" si="5"/>
        <v>76</v>
      </c>
      <c r="J20" s="6">
        <v>0</v>
      </c>
      <c r="K20" s="6">
        <v>1</v>
      </c>
      <c r="L20" s="6">
        <v>4</v>
      </c>
      <c r="M20" s="5"/>
      <c r="N20" s="4"/>
      <c r="R20" s="34"/>
      <c r="S20" s="34"/>
      <c r="U20" s="48"/>
      <c r="BA20" s="27" t="s">
        <v>225</v>
      </c>
      <c r="BB20" s="28" t="s">
        <v>32</v>
      </c>
      <c r="BC20" s="36" t="s">
        <v>259</v>
      </c>
      <c r="BD20" s="32" t="s">
        <v>260</v>
      </c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32"/>
      <c r="BZ20" s="32"/>
      <c r="CA20" s="32"/>
      <c r="CB20" s="32"/>
      <c r="CC20" s="32"/>
      <c r="CD20" s="32"/>
      <c r="CE20" s="32"/>
      <c r="CF20" s="32"/>
      <c r="CG20" s="32"/>
      <c r="CH20" s="32" t="s">
        <v>209</v>
      </c>
      <c r="CI20" s="32" t="s">
        <v>253</v>
      </c>
      <c r="CJ20" s="8" t="s">
        <v>257</v>
      </c>
    </row>
    <row r="21" spans="1:88" x14ac:dyDescent="0.25">
      <c r="A21" s="6">
        <v>18</v>
      </c>
      <c r="B21" s="12">
        <v>0.38194444444444442</v>
      </c>
      <c r="C21" s="6">
        <v>3</v>
      </c>
      <c r="D21" s="6">
        <v>14</v>
      </c>
      <c r="E21" s="6">
        <v>2</v>
      </c>
      <c r="F21" s="6">
        <v>8</v>
      </c>
      <c r="G21" s="6">
        <f t="shared" si="3"/>
        <v>5</v>
      </c>
      <c r="H21" s="6">
        <f t="shared" si="4"/>
        <v>22</v>
      </c>
      <c r="I21" s="6">
        <f t="shared" si="5"/>
        <v>72</v>
      </c>
      <c r="J21" s="6">
        <v>1</v>
      </c>
      <c r="K21" s="6">
        <v>2</v>
      </c>
      <c r="L21" s="6">
        <v>4</v>
      </c>
      <c r="M21" s="5"/>
      <c r="N21" s="4"/>
      <c r="R21" s="34"/>
      <c r="S21" s="49"/>
      <c r="Z21" s="48"/>
      <c r="BA21" s="27" t="s">
        <v>226</v>
      </c>
      <c r="BB21" s="28" t="s">
        <v>32</v>
      </c>
      <c r="BC21" s="36">
        <v>12</v>
      </c>
      <c r="BD21" s="37">
        <v>277</v>
      </c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32"/>
      <c r="BY21" s="32"/>
      <c r="BZ21" s="32"/>
      <c r="CA21" s="32"/>
      <c r="CB21" s="32"/>
      <c r="CC21" s="32"/>
      <c r="CD21" s="32"/>
      <c r="CE21" s="32"/>
      <c r="CF21" s="32"/>
      <c r="CG21" s="32"/>
      <c r="CH21" s="32" t="s">
        <v>202</v>
      </c>
      <c r="CI21" s="32"/>
      <c r="CJ21" s="8" t="s">
        <v>258</v>
      </c>
    </row>
    <row r="22" spans="1:88" x14ac:dyDescent="0.25">
      <c r="A22" s="6">
        <v>19</v>
      </c>
      <c r="B22" s="12">
        <v>0.40972222222222221</v>
      </c>
      <c r="C22" s="6">
        <v>2</v>
      </c>
      <c r="D22" s="6">
        <v>4</v>
      </c>
      <c r="E22" s="6">
        <v>0</v>
      </c>
      <c r="F22" s="6">
        <v>0</v>
      </c>
      <c r="G22" s="6">
        <f t="shared" si="3"/>
        <v>2</v>
      </c>
      <c r="H22" s="6">
        <f t="shared" si="4"/>
        <v>4</v>
      </c>
      <c r="I22" s="6">
        <f t="shared" si="5"/>
        <v>24</v>
      </c>
      <c r="J22" s="6">
        <v>1</v>
      </c>
      <c r="K22" s="6">
        <v>0</v>
      </c>
      <c r="L22" s="6">
        <v>2</v>
      </c>
      <c r="M22" s="15"/>
      <c r="N22" s="4"/>
      <c r="R22" s="34"/>
      <c r="S22" s="34"/>
      <c r="AH22" s="48"/>
      <c r="BA22" s="27" t="s">
        <v>227</v>
      </c>
      <c r="BB22" s="27" t="s">
        <v>32</v>
      </c>
      <c r="BC22" s="36" t="s">
        <v>34</v>
      </c>
      <c r="BD22" s="36" t="s">
        <v>34</v>
      </c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32"/>
      <c r="BZ22" s="32"/>
      <c r="CA22" s="32"/>
      <c r="CB22" s="32"/>
      <c r="CC22" s="32"/>
      <c r="CD22" s="32"/>
      <c r="CE22" s="32"/>
      <c r="CF22" s="32"/>
      <c r="CG22" s="32"/>
      <c r="CH22" s="32"/>
      <c r="CI22" s="32" t="s">
        <v>202</v>
      </c>
      <c r="CJ22" s="8" t="s">
        <v>34</v>
      </c>
    </row>
    <row r="23" spans="1:88" x14ac:dyDescent="0.25">
      <c r="A23" s="6">
        <v>20</v>
      </c>
      <c r="B23" s="12"/>
      <c r="C23" s="6"/>
      <c r="D23" s="6"/>
      <c r="E23" s="6"/>
      <c r="F23" s="6"/>
      <c r="G23" s="6"/>
      <c r="H23" s="6"/>
      <c r="I23" s="6"/>
      <c r="J23" s="6"/>
      <c r="K23" s="6"/>
      <c r="L23" s="6"/>
      <c r="M23" s="53" t="s">
        <v>179</v>
      </c>
      <c r="N23" s="4"/>
      <c r="R23" s="34"/>
      <c r="S23" s="34"/>
      <c r="BC23" s="34"/>
      <c r="BD23" s="21"/>
      <c r="BY23" s="21"/>
      <c r="BZ23" s="21"/>
      <c r="CA23" s="21"/>
      <c r="CB23" s="21"/>
      <c r="CC23" s="21"/>
      <c r="CD23" s="21"/>
      <c r="CE23" s="21"/>
      <c r="CF23" s="21"/>
      <c r="CG23" s="21"/>
      <c r="CH23" s="21"/>
      <c r="CI23" s="21"/>
    </row>
    <row r="24" spans="1:88" x14ac:dyDescent="0.25">
      <c r="A24" s="6">
        <v>21</v>
      </c>
      <c r="B24" s="12"/>
      <c r="C24" s="6"/>
      <c r="D24" s="6"/>
      <c r="E24" s="6"/>
      <c r="F24" s="6"/>
      <c r="G24" s="6"/>
      <c r="H24" s="6"/>
      <c r="I24" s="6"/>
      <c r="J24" s="6"/>
      <c r="K24" s="6"/>
      <c r="L24" s="6"/>
      <c r="M24" s="53" t="s">
        <v>179</v>
      </c>
      <c r="N24" s="4"/>
      <c r="R24" s="34"/>
      <c r="S24" s="34"/>
      <c r="BC24" s="34"/>
      <c r="BD24" s="34"/>
      <c r="BY24" s="21"/>
      <c r="BZ24" s="21"/>
      <c r="CA24" s="21"/>
      <c r="CB24" s="21"/>
      <c r="CC24" s="21"/>
      <c r="CD24" s="21"/>
      <c r="CE24" s="21"/>
      <c r="CF24" s="21"/>
      <c r="CG24" s="21"/>
      <c r="CH24" s="21"/>
      <c r="CI24" s="21"/>
    </row>
    <row r="25" spans="1:88" x14ac:dyDescent="0.25">
      <c r="A25" s="6">
        <v>22</v>
      </c>
      <c r="B25" s="12">
        <v>0.4861111111111111</v>
      </c>
      <c r="C25" s="6">
        <v>4</v>
      </c>
      <c r="D25" s="6">
        <v>13</v>
      </c>
      <c r="E25" s="6">
        <v>1</v>
      </c>
      <c r="F25" s="6">
        <v>13</v>
      </c>
      <c r="G25" s="6">
        <f t="shared" si="3"/>
        <v>5</v>
      </c>
      <c r="H25" s="6">
        <f t="shared" si="4"/>
        <v>26</v>
      </c>
      <c r="I25" s="6">
        <f t="shared" si="5"/>
        <v>76</v>
      </c>
      <c r="J25" s="6">
        <v>3</v>
      </c>
      <c r="K25" s="6">
        <v>0</v>
      </c>
      <c r="L25" s="6"/>
      <c r="M25" s="19"/>
      <c r="N25" s="4"/>
      <c r="R25" s="34"/>
      <c r="S25" s="34"/>
      <c r="BC25" s="34"/>
      <c r="BD25" s="21"/>
      <c r="BY25" s="21"/>
      <c r="BZ25" s="21"/>
      <c r="CA25" s="21"/>
      <c r="CB25" s="21"/>
      <c r="CC25" s="21"/>
      <c r="CD25" s="21"/>
      <c r="CE25" s="21"/>
      <c r="CF25" s="21"/>
      <c r="CG25" s="21"/>
      <c r="CH25" s="21"/>
      <c r="CI25" s="21"/>
    </row>
    <row r="26" spans="1:88" x14ac:dyDescent="0.25">
      <c r="A26" s="6">
        <v>23</v>
      </c>
      <c r="B26" s="12">
        <v>0.57638888888888884</v>
      </c>
      <c r="C26" s="6">
        <v>4</v>
      </c>
      <c r="D26" s="6">
        <v>14</v>
      </c>
      <c r="E26" s="6">
        <v>1</v>
      </c>
      <c r="F26" s="6">
        <v>3</v>
      </c>
      <c r="G26" s="6">
        <f t="shared" si="3"/>
        <v>5</v>
      </c>
      <c r="H26" s="6">
        <f t="shared" si="4"/>
        <v>17</v>
      </c>
      <c r="I26" s="6">
        <f t="shared" si="5"/>
        <v>67</v>
      </c>
      <c r="J26" s="6">
        <v>0</v>
      </c>
      <c r="K26" s="6">
        <v>0</v>
      </c>
      <c r="L26" s="6"/>
      <c r="M26" s="19"/>
      <c r="N26" s="4"/>
      <c r="R26" s="34"/>
      <c r="S26" s="34"/>
      <c r="AI26" s="48"/>
      <c r="BC26" s="34"/>
      <c r="BD26" s="21"/>
      <c r="BY26" s="21"/>
      <c r="BZ26" s="21"/>
      <c r="CA26" s="21"/>
      <c r="CB26" s="21"/>
      <c r="CC26" s="21"/>
      <c r="CD26" s="21"/>
      <c r="CE26" s="21"/>
      <c r="CF26" s="21"/>
      <c r="CG26" s="21"/>
      <c r="CH26" s="21"/>
      <c r="CI26" s="21"/>
    </row>
    <row r="27" spans="1:88" x14ac:dyDescent="0.25">
      <c r="A27" s="6">
        <v>24</v>
      </c>
      <c r="B27" s="12"/>
      <c r="C27" s="6"/>
      <c r="D27" s="6"/>
      <c r="E27" s="6"/>
      <c r="F27" s="6"/>
      <c r="G27" s="6"/>
      <c r="H27" s="6"/>
      <c r="I27" s="6"/>
      <c r="J27" s="6"/>
      <c r="K27" s="6"/>
      <c r="L27" s="6"/>
      <c r="M27" s="53" t="s">
        <v>178</v>
      </c>
      <c r="N27" s="4"/>
      <c r="R27" s="34"/>
      <c r="S27" s="34"/>
      <c r="BC27" s="34"/>
      <c r="BD27" s="21"/>
      <c r="BY27" s="21"/>
      <c r="BZ27" s="21"/>
      <c r="CA27" s="21"/>
      <c r="CB27" s="21"/>
      <c r="CC27" s="21"/>
      <c r="CD27" s="21"/>
      <c r="CE27" s="21"/>
      <c r="CF27" s="21"/>
      <c r="CG27" s="21"/>
      <c r="CH27" s="21"/>
      <c r="CI27" s="21"/>
    </row>
    <row r="28" spans="1:88" x14ac:dyDescent="0.25">
      <c r="A28" s="6">
        <v>25</v>
      </c>
      <c r="B28" s="12"/>
      <c r="C28" s="6"/>
      <c r="D28" s="6"/>
      <c r="E28" s="6"/>
      <c r="F28" s="6"/>
      <c r="G28" s="6"/>
      <c r="H28" s="6"/>
      <c r="I28" s="6"/>
      <c r="J28" s="6"/>
      <c r="K28" s="6"/>
      <c r="L28" s="6"/>
      <c r="M28" s="53" t="s">
        <v>36</v>
      </c>
      <c r="N28" s="4"/>
      <c r="R28" s="34"/>
      <c r="S28" s="49"/>
      <c r="X28" s="48"/>
      <c r="BC28" s="34"/>
      <c r="BD28" s="34"/>
      <c r="BY28" s="21"/>
      <c r="BZ28" s="21"/>
      <c r="CA28" s="21"/>
      <c r="CB28" s="21"/>
      <c r="CC28" s="21"/>
      <c r="CD28" s="21"/>
      <c r="CE28" s="21"/>
      <c r="CF28" s="21"/>
      <c r="CG28" s="21"/>
      <c r="CH28" s="21"/>
      <c r="CI28" s="21"/>
    </row>
    <row r="29" spans="1:88" x14ac:dyDescent="0.25">
      <c r="A29" s="6">
        <v>26</v>
      </c>
      <c r="B29" s="12">
        <v>0.4375</v>
      </c>
      <c r="C29" s="6">
        <v>3</v>
      </c>
      <c r="D29" s="6">
        <v>6</v>
      </c>
      <c r="E29" s="6">
        <v>3</v>
      </c>
      <c r="F29" s="6">
        <v>8</v>
      </c>
      <c r="G29" s="6">
        <f t="shared" si="3"/>
        <v>6</v>
      </c>
      <c r="H29" s="6">
        <f t="shared" si="4"/>
        <v>14</v>
      </c>
      <c r="I29" s="6">
        <f t="shared" si="5"/>
        <v>74</v>
      </c>
      <c r="J29" s="6">
        <v>0</v>
      </c>
      <c r="K29" s="6">
        <v>0</v>
      </c>
      <c r="L29" s="6" t="s">
        <v>180</v>
      </c>
      <c r="M29" s="18"/>
      <c r="N29" s="4"/>
      <c r="S29" s="34"/>
      <c r="BC29" s="34"/>
      <c r="BD29" s="21"/>
      <c r="BY29" s="21"/>
      <c r="BZ29" s="21"/>
      <c r="CA29" s="21"/>
      <c r="CB29" s="21"/>
      <c r="CC29" s="21"/>
      <c r="CD29" s="21"/>
      <c r="CE29" s="21"/>
      <c r="CF29" s="21"/>
      <c r="CG29" s="21"/>
      <c r="CH29" s="21"/>
      <c r="CI29" s="21"/>
    </row>
    <row r="30" spans="1:88" x14ac:dyDescent="0.25">
      <c r="A30" s="6">
        <v>27</v>
      </c>
      <c r="B30" s="12">
        <v>0.38194444444444442</v>
      </c>
      <c r="C30" s="6">
        <v>4</v>
      </c>
      <c r="D30" s="6">
        <v>20</v>
      </c>
      <c r="E30" s="6">
        <v>4</v>
      </c>
      <c r="F30" s="6">
        <v>32</v>
      </c>
      <c r="G30" s="6">
        <f t="shared" si="3"/>
        <v>8</v>
      </c>
      <c r="H30" s="6">
        <f t="shared" si="4"/>
        <v>52</v>
      </c>
      <c r="I30" s="6">
        <f t="shared" si="5"/>
        <v>132</v>
      </c>
      <c r="J30" s="6">
        <v>2</v>
      </c>
      <c r="K30" s="6">
        <v>1</v>
      </c>
      <c r="L30" s="6">
        <v>3</v>
      </c>
      <c r="M30" s="19"/>
      <c r="N30" s="4"/>
      <c r="S30" s="34"/>
      <c r="W30" s="48"/>
      <c r="BC30" s="34"/>
      <c r="BD30" s="21"/>
      <c r="BY30" s="21"/>
      <c r="BZ30" s="21"/>
      <c r="CA30" s="21"/>
      <c r="CB30" s="21"/>
      <c r="CC30" s="21"/>
      <c r="CD30" s="21"/>
      <c r="CE30" s="21"/>
      <c r="CF30" s="21"/>
      <c r="CG30" s="21"/>
      <c r="CH30" s="21"/>
      <c r="CI30" s="21"/>
    </row>
    <row r="31" spans="1:88" x14ac:dyDescent="0.25">
      <c r="A31" s="6">
        <v>28</v>
      </c>
      <c r="B31" s="12">
        <v>0.3611111111111111</v>
      </c>
      <c r="C31" s="6">
        <v>4</v>
      </c>
      <c r="D31" s="6">
        <v>18</v>
      </c>
      <c r="E31" s="6">
        <v>6</v>
      </c>
      <c r="F31" s="6">
        <v>37</v>
      </c>
      <c r="G31" s="6">
        <f t="shared" si="3"/>
        <v>10</v>
      </c>
      <c r="H31" s="6">
        <f t="shared" si="4"/>
        <v>55</v>
      </c>
      <c r="I31" s="6">
        <f t="shared" si="5"/>
        <v>155</v>
      </c>
      <c r="J31" s="6">
        <v>2</v>
      </c>
      <c r="K31" s="6">
        <v>1</v>
      </c>
      <c r="L31" s="6">
        <v>3</v>
      </c>
      <c r="M31" s="19"/>
      <c r="N31" s="4"/>
      <c r="R31" s="34"/>
      <c r="S31" s="34"/>
    </row>
    <row r="32" spans="1:88" x14ac:dyDescent="0.25">
      <c r="A32" s="6">
        <v>29</v>
      </c>
      <c r="B32" s="12">
        <v>0.39583333333333331</v>
      </c>
      <c r="C32" s="6">
        <v>4</v>
      </c>
      <c r="D32" s="6">
        <v>24</v>
      </c>
      <c r="E32" s="6">
        <v>3</v>
      </c>
      <c r="F32" s="6">
        <v>29</v>
      </c>
      <c r="G32" s="6">
        <f t="shared" si="3"/>
        <v>7</v>
      </c>
      <c r="H32" s="6">
        <f t="shared" si="4"/>
        <v>53</v>
      </c>
      <c r="I32" s="6">
        <f t="shared" si="5"/>
        <v>123</v>
      </c>
      <c r="J32" s="6">
        <v>2</v>
      </c>
      <c r="K32" s="6">
        <v>1</v>
      </c>
      <c r="L32" s="6">
        <v>3</v>
      </c>
      <c r="M32" s="19"/>
      <c r="N32" s="4"/>
      <c r="R32" s="34"/>
      <c r="S32" s="49"/>
      <c r="AL32" s="48"/>
      <c r="AO32" s="48"/>
      <c r="AY32" s="56"/>
    </row>
    <row r="33" spans="1:50" x14ac:dyDescent="0.25">
      <c r="A33" s="6">
        <v>30</v>
      </c>
      <c r="B33" s="12">
        <v>0.375</v>
      </c>
      <c r="C33" s="6">
        <v>2</v>
      </c>
      <c r="D33" s="6">
        <v>17</v>
      </c>
      <c r="E33" s="6">
        <v>5</v>
      </c>
      <c r="F33" s="6">
        <v>29</v>
      </c>
      <c r="G33" s="6">
        <f t="shared" si="3"/>
        <v>7</v>
      </c>
      <c r="H33" s="6">
        <f t="shared" si="4"/>
        <v>46</v>
      </c>
      <c r="I33" s="6">
        <f t="shared" si="5"/>
        <v>116</v>
      </c>
      <c r="J33" s="6">
        <v>0</v>
      </c>
      <c r="K33" s="6">
        <v>0</v>
      </c>
      <c r="L33" s="6">
        <v>2</v>
      </c>
      <c r="M33" s="18"/>
      <c r="N33" s="4"/>
      <c r="R33" s="34"/>
      <c r="S33" s="34"/>
    </row>
    <row r="34" spans="1:50" x14ac:dyDescent="0.25">
      <c r="A34" s="6">
        <v>31</v>
      </c>
      <c r="B34" s="12">
        <v>0.36805555555555558</v>
      </c>
      <c r="C34" s="6">
        <v>2</v>
      </c>
      <c r="D34" s="6">
        <v>14</v>
      </c>
      <c r="E34" s="6">
        <v>3</v>
      </c>
      <c r="F34" s="6">
        <v>21</v>
      </c>
      <c r="G34" s="6">
        <f t="shared" si="3"/>
        <v>5</v>
      </c>
      <c r="H34" s="6">
        <f t="shared" si="4"/>
        <v>35</v>
      </c>
      <c r="I34" s="6">
        <f t="shared" si="5"/>
        <v>85</v>
      </c>
      <c r="J34" s="6">
        <v>0</v>
      </c>
      <c r="K34" s="6">
        <v>1</v>
      </c>
      <c r="L34" s="6">
        <v>2</v>
      </c>
      <c r="M34" s="19"/>
      <c r="N34" s="4"/>
      <c r="R34" s="49"/>
      <c r="S34" s="34"/>
      <c r="AN34" s="48"/>
      <c r="AQ34" s="48"/>
    </row>
    <row r="35" spans="1:50" x14ac:dyDescent="0.25">
      <c r="A35" s="3" t="s">
        <v>15</v>
      </c>
      <c r="C35" s="6">
        <f>SUM(C4:C34)*10+SUM(D4:D34)</f>
        <v>1115</v>
      </c>
      <c r="D35" s="2"/>
      <c r="E35" s="6">
        <f>SUM(E4:E34)*10+SUM(F4:F34)</f>
        <v>1909</v>
      </c>
      <c r="F35" s="2"/>
      <c r="G35" s="6">
        <f>SUM(G4:G34)*10+SUM(H4:H34)</f>
        <v>3024</v>
      </c>
      <c r="H35" s="2"/>
      <c r="I35" s="17" t="s">
        <v>35</v>
      </c>
      <c r="N35" s="4"/>
      <c r="R35" s="34"/>
      <c r="S35" s="34"/>
    </row>
    <row r="36" spans="1:50" x14ac:dyDescent="0.25">
      <c r="A36" s="6"/>
      <c r="B36" s="25">
        <f>COUNTA(B4:B34)</f>
        <v>27</v>
      </c>
      <c r="C36" s="24" t="str">
        <f>FIXED(C35/B36,2,TRUE)</f>
        <v>41.30</v>
      </c>
      <c r="D36" s="22"/>
      <c r="E36" s="24" t="str">
        <f>FIXED(E35/B36,2,TRUE)</f>
        <v>70.70</v>
      </c>
      <c r="F36" s="22"/>
      <c r="G36" s="24" t="str">
        <f>FIXED(G35/B36,2,TRUE)</f>
        <v>112.00</v>
      </c>
      <c r="H36" s="2"/>
      <c r="I36" s="9" t="s">
        <v>181</v>
      </c>
      <c r="J36" s="2"/>
      <c r="K36" s="2"/>
      <c r="L36" s="20" t="s">
        <v>182</v>
      </c>
      <c r="M36" s="2"/>
      <c r="N36" s="4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</row>
    <row r="40" spans="1:50" x14ac:dyDescent="0.25">
      <c r="A40" s="6"/>
      <c r="B40" s="10"/>
      <c r="C40" s="2"/>
      <c r="D40" s="2"/>
      <c r="E40" s="2"/>
      <c r="F40" s="2"/>
      <c r="G40" s="2"/>
      <c r="H40" s="2"/>
    </row>
    <row r="41" spans="1:50" x14ac:dyDescent="0.25">
      <c r="A41" s="6"/>
      <c r="B41" s="11" t="s">
        <v>16</v>
      </c>
      <c r="C41" s="5" t="s">
        <v>17</v>
      </c>
      <c r="D41" s="2"/>
      <c r="E41" s="5" t="s">
        <v>18</v>
      </c>
      <c r="F41" s="2"/>
      <c r="G41" s="5" t="s">
        <v>13</v>
      </c>
      <c r="H41" s="2"/>
      <c r="I41" s="4"/>
    </row>
    <row r="42" spans="1:50" x14ac:dyDescent="0.25">
      <c r="A42" s="6" t="s">
        <v>22</v>
      </c>
      <c r="B42" s="7" t="s">
        <v>19</v>
      </c>
      <c r="C42" s="5" t="s">
        <v>20</v>
      </c>
      <c r="D42" s="5" t="s">
        <v>21</v>
      </c>
      <c r="E42" s="5" t="s">
        <v>20</v>
      </c>
      <c r="F42" s="5" t="s">
        <v>21</v>
      </c>
      <c r="G42" s="5" t="s">
        <v>20</v>
      </c>
      <c r="H42" s="5" t="s">
        <v>21</v>
      </c>
      <c r="I42" s="4"/>
    </row>
    <row r="43" spans="1:50" x14ac:dyDescent="0.25">
      <c r="A43" s="6">
        <v>1</v>
      </c>
      <c r="B43" s="7">
        <v>30</v>
      </c>
      <c r="C43" s="6">
        <v>2006</v>
      </c>
      <c r="D43" s="6">
        <v>66.900000000000006</v>
      </c>
      <c r="E43" s="6">
        <v>2085</v>
      </c>
      <c r="F43" s="6">
        <v>69.5</v>
      </c>
      <c r="G43" s="6">
        <v>4091</v>
      </c>
      <c r="H43" s="6">
        <v>136.4</v>
      </c>
      <c r="I43" s="4"/>
    </row>
    <row r="44" spans="1:50" x14ac:dyDescent="0.25">
      <c r="A44" s="6">
        <v>2</v>
      </c>
      <c r="B44" s="7">
        <v>27</v>
      </c>
      <c r="C44" s="6">
        <v>2065</v>
      </c>
      <c r="D44" s="6">
        <v>76.5</v>
      </c>
      <c r="E44" s="6">
        <v>1505</v>
      </c>
      <c r="F44" s="6">
        <v>55.7</v>
      </c>
      <c r="G44" s="6">
        <v>3570</v>
      </c>
      <c r="H44" s="6">
        <v>132.19999999999999</v>
      </c>
      <c r="I44" s="4"/>
    </row>
    <row r="45" spans="1:50" x14ac:dyDescent="0.25">
      <c r="A45" s="6">
        <v>3</v>
      </c>
      <c r="B45" s="7">
        <v>24</v>
      </c>
      <c r="C45" s="6">
        <v>1440</v>
      </c>
      <c r="D45" s="6">
        <v>60</v>
      </c>
      <c r="E45" s="6">
        <v>1306</v>
      </c>
      <c r="F45" s="6">
        <v>54.4</v>
      </c>
      <c r="G45" s="6">
        <v>2746</v>
      </c>
      <c r="H45" s="6">
        <v>114.4</v>
      </c>
      <c r="I45" s="4"/>
    </row>
    <row r="46" spans="1:50" x14ac:dyDescent="0.25">
      <c r="A46" s="6">
        <v>4</v>
      </c>
      <c r="B46" s="7">
        <v>26</v>
      </c>
      <c r="C46" s="6">
        <v>1213</v>
      </c>
      <c r="D46" s="6">
        <v>46.7</v>
      </c>
      <c r="E46" s="6">
        <v>1730</v>
      </c>
      <c r="F46" s="6">
        <v>66.5</v>
      </c>
      <c r="G46" s="6">
        <v>2943</v>
      </c>
      <c r="H46" s="6">
        <v>113.2</v>
      </c>
      <c r="I46" s="4"/>
    </row>
    <row r="47" spans="1:50" x14ac:dyDescent="0.25">
      <c r="A47" s="6">
        <v>5</v>
      </c>
      <c r="B47" s="7">
        <v>24</v>
      </c>
      <c r="C47" s="6">
        <v>1036</v>
      </c>
      <c r="D47" s="6">
        <v>43.2</v>
      </c>
      <c r="E47" s="6">
        <v>554</v>
      </c>
      <c r="F47" s="6">
        <v>23.1</v>
      </c>
      <c r="G47" s="6">
        <v>1590</v>
      </c>
      <c r="H47" s="6">
        <v>66.3</v>
      </c>
      <c r="I47" s="4"/>
    </row>
    <row r="48" spans="1:50" x14ac:dyDescent="0.25">
      <c r="A48" s="6">
        <v>6</v>
      </c>
      <c r="B48" s="7">
        <v>23</v>
      </c>
      <c r="C48" s="6">
        <v>1475</v>
      </c>
      <c r="D48" s="6">
        <v>64.099999999999994</v>
      </c>
      <c r="E48" s="6">
        <v>1114</v>
      </c>
      <c r="F48" s="6">
        <v>48.4</v>
      </c>
      <c r="G48" s="6">
        <v>2589</v>
      </c>
      <c r="H48" s="6">
        <v>112.6</v>
      </c>
      <c r="I48" s="4"/>
    </row>
    <row r="49" spans="1:24" x14ac:dyDescent="0.25">
      <c r="A49" s="6">
        <v>7</v>
      </c>
      <c r="B49" s="7">
        <v>29</v>
      </c>
      <c r="C49" s="6">
        <v>1381</v>
      </c>
      <c r="D49" s="6">
        <v>47.6</v>
      </c>
      <c r="E49" s="6">
        <v>1597</v>
      </c>
      <c r="F49" s="6">
        <v>55.1</v>
      </c>
      <c r="G49" s="6">
        <v>2978</v>
      </c>
      <c r="H49" s="6">
        <v>102.7</v>
      </c>
      <c r="I49" s="4"/>
    </row>
    <row r="50" spans="1:24" x14ac:dyDescent="0.25">
      <c r="A50" s="6">
        <v>8</v>
      </c>
      <c r="B50" s="7">
        <v>30</v>
      </c>
      <c r="C50" s="6">
        <v>2143</v>
      </c>
      <c r="D50" s="6">
        <v>71.400000000000006</v>
      </c>
      <c r="E50" s="6">
        <v>1312</v>
      </c>
      <c r="F50" s="6">
        <v>43.7</v>
      </c>
      <c r="G50" s="6">
        <v>3455</v>
      </c>
      <c r="H50" s="6">
        <v>115.2</v>
      </c>
      <c r="I50" s="4"/>
    </row>
    <row r="51" spans="1:24" x14ac:dyDescent="0.25">
      <c r="A51" s="6">
        <v>9</v>
      </c>
      <c r="B51" s="7">
        <v>28</v>
      </c>
      <c r="C51" s="6">
        <v>1543</v>
      </c>
      <c r="D51" s="6">
        <v>55.1</v>
      </c>
      <c r="E51" s="6">
        <v>1561</v>
      </c>
      <c r="F51" s="6">
        <v>55.8</v>
      </c>
      <c r="G51" s="6">
        <v>3104</v>
      </c>
      <c r="H51" s="6">
        <v>110.9</v>
      </c>
      <c r="I51" s="4"/>
      <c r="T51" s="34"/>
    </row>
    <row r="52" spans="1:24" x14ac:dyDescent="0.25">
      <c r="A52" s="6">
        <v>10</v>
      </c>
      <c r="B52" s="7">
        <v>19</v>
      </c>
      <c r="C52" s="6">
        <v>968</v>
      </c>
      <c r="D52" s="6">
        <v>50.9</v>
      </c>
      <c r="E52" s="6">
        <v>794</v>
      </c>
      <c r="F52" s="6">
        <v>41.8</v>
      </c>
      <c r="G52" s="6">
        <v>1762</v>
      </c>
      <c r="H52" s="6">
        <v>92.7</v>
      </c>
      <c r="I52" s="4"/>
      <c r="R52" s="34"/>
      <c r="S52" s="34"/>
      <c r="U52" s="34"/>
      <c r="W52" s="34"/>
    </row>
    <row r="53" spans="1:24" x14ac:dyDescent="0.25">
      <c r="A53" s="6">
        <v>11</v>
      </c>
      <c r="B53" s="7">
        <v>27</v>
      </c>
      <c r="C53" s="6">
        <v>923</v>
      </c>
      <c r="D53" s="6">
        <v>34.200000000000003</v>
      </c>
      <c r="E53" s="6">
        <v>1270</v>
      </c>
      <c r="F53" s="6">
        <v>47</v>
      </c>
      <c r="G53" s="6">
        <v>2193</v>
      </c>
      <c r="H53" s="6">
        <v>81.2</v>
      </c>
      <c r="I53" s="4"/>
      <c r="P53" s="1"/>
      <c r="Q53" s="1"/>
      <c r="R53" s="34"/>
      <c r="S53" s="34"/>
      <c r="T53" s="34"/>
      <c r="U53" s="34"/>
      <c r="V53" s="34"/>
      <c r="W53" s="34"/>
      <c r="X53" s="34"/>
    </row>
    <row r="54" spans="1:24" x14ac:dyDescent="0.25">
      <c r="A54" s="6">
        <v>12</v>
      </c>
      <c r="B54" s="7">
        <v>27</v>
      </c>
      <c r="C54" s="6">
        <v>1115</v>
      </c>
      <c r="D54" s="6">
        <v>41.3</v>
      </c>
      <c r="E54" s="6">
        <v>1909</v>
      </c>
      <c r="F54" s="6">
        <v>70.7</v>
      </c>
      <c r="G54" s="6">
        <v>3024</v>
      </c>
      <c r="H54" s="6">
        <v>112</v>
      </c>
      <c r="I54" s="4"/>
    </row>
    <row r="55" spans="1:24" x14ac:dyDescent="0.25">
      <c r="A55" s="4" t="s">
        <v>27</v>
      </c>
      <c r="B55" s="7">
        <v>314</v>
      </c>
      <c r="C55" s="6">
        <v>17308</v>
      </c>
      <c r="D55" s="6"/>
      <c r="E55" s="6">
        <v>16737</v>
      </c>
      <c r="F55" s="6"/>
      <c r="G55" s="6">
        <v>34045</v>
      </c>
      <c r="H55" s="6"/>
      <c r="I55" s="4"/>
    </row>
    <row r="56" spans="1:24" x14ac:dyDescent="0.25">
      <c r="A56" s="6"/>
      <c r="B56" s="7"/>
      <c r="C56" s="6"/>
      <c r="D56" s="6">
        <v>55.1</v>
      </c>
      <c r="E56" s="6"/>
      <c r="F56" s="6">
        <v>53.3</v>
      </c>
      <c r="G56" s="6"/>
      <c r="H56" s="6">
        <v>108.42356687898089</v>
      </c>
      <c r="I56" s="4"/>
    </row>
    <row r="59" spans="1:24" x14ac:dyDescent="0.25">
      <c r="A59" s="8" t="s">
        <v>22</v>
      </c>
      <c r="B59" s="14" t="s">
        <v>23</v>
      </c>
      <c r="C59" s="8" t="s">
        <v>24</v>
      </c>
      <c r="D59" s="8" t="s">
        <v>25</v>
      </c>
    </row>
    <row r="60" spans="1:24" x14ac:dyDescent="0.25">
      <c r="A60" s="8">
        <v>1</v>
      </c>
      <c r="B60" s="14">
        <f>+D43*1</f>
        <v>66.900000000000006</v>
      </c>
      <c r="C60" s="8">
        <f>+F43*1</f>
        <v>69.5</v>
      </c>
      <c r="D60" s="8">
        <f>+H43*1</f>
        <v>136.4</v>
      </c>
    </row>
    <row r="61" spans="1:24" x14ac:dyDescent="0.25">
      <c r="A61" s="8">
        <v>2</v>
      </c>
      <c r="B61" s="14">
        <f t="shared" ref="B61:B71" si="6">+D44*1</f>
        <v>76.5</v>
      </c>
      <c r="C61" s="8">
        <f t="shared" ref="C61:C71" si="7">+F44*1</f>
        <v>55.7</v>
      </c>
      <c r="D61" s="8">
        <f t="shared" ref="D61:D71" si="8">+H44*1</f>
        <v>132.19999999999999</v>
      </c>
    </row>
    <row r="62" spans="1:24" x14ac:dyDescent="0.25">
      <c r="A62" s="8">
        <v>3</v>
      </c>
      <c r="B62" s="14">
        <f t="shared" si="6"/>
        <v>60</v>
      </c>
      <c r="C62" s="8">
        <f t="shared" si="7"/>
        <v>54.4</v>
      </c>
      <c r="D62" s="8">
        <f t="shared" si="8"/>
        <v>114.4</v>
      </c>
    </row>
    <row r="63" spans="1:24" x14ac:dyDescent="0.25">
      <c r="A63" s="8">
        <v>4</v>
      </c>
      <c r="B63" s="14">
        <f t="shared" si="6"/>
        <v>46.7</v>
      </c>
      <c r="C63" s="8">
        <f t="shared" si="7"/>
        <v>66.5</v>
      </c>
      <c r="D63" s="8">
        <f t="shared" si="8"/>
        <v>113.2</v>
      </c>
    </row>
    <row r="64" spans="1:24" x14ac:dyDescent="0.25">
      <c r="A64" s="8">
        <v>5</v>
      </c>
      <c r="B64" s="14">
        <f t="shared" si="6"/>
        <v>43.2</v>
      </c>
      <c r="C64" s="8">
        <f t="shared" si="7"/>
        <v>23.1</v>
      </c>
      <c r="D64" s="8">
        <f t="shared" si="8"/>
        <v>66.3</v>
      </c>
    </row>
    <row r="65" spans="1:4" x14ac:dyDescent="0.25">
      <c r="A65" s="8">
        <v>6</v>
      </c>
      <c r="B65" s="14">
        <f t="shared" si="6"/>
        <v>64.099999999999994</v>
      </c>
      <c r="C65" s="8">
        <f t="shared" si="7"/>
        <v>48.4</v>
      </c>
      <c r="D65" s="8">
        <f t="shared" si="8"/>
        <v>112.6</v>
      </c>
    </row>
    <row r="66" spans="1:4" x14ac:dyDescent="0.25">
      <c r="A66" s="8">
        <v>7</v>
      </c>
      <c r="B66" s="14">
        <f t="shared" si="6"/>
        <v>47.6</v>
      </c>
      <c r="C66" s="8">
        <f t="shared" si="7"/>
        <v>55.1</v>
      </c>
      <c r="D66" s="8">
        <f t="shared" si="8"/>
        <v>102.7</v>
      </c>
    </row>
    <row r="67" spans="1:4" x14ac:dyDescent="0.25">
      <c r="A67" s="8">
        <v>8</v>
      </c>
      <c r="B67" s="14">
        <f t="shared" si="6"/>
        <v>71.400000000000006</v>
      </c>
      <c r="C67" s="8">
        <f t="shared" si="7"/>
        <v>43.7</v>
      </c>
      <c r="D67" s="8">
        <f t="shared" si="8"/>
        <v>115.2</v>
      </c>
    </row>
    <row r="68" spans="1:4" x14ac:dyDescent="0.25">
      <c r="A68" s="8">
        <v>9</v>
      </c>
      <c r="B68" s="14">
        <f t="shared" si="6"/>
        <v>55.1</v>
      </c>
      <c r="C68" s="8">
        <f t="shared" si="7"/>
        <v>55.8</v>
      </c>
      <c r="D68" s="8">
        <f t="shared" si="8"/>
        <v>110.9</v>
      </c>
    </row>
    <row r="69" spans="1:4" x14ac:dyDescent="0.25">
      <c r="A69" s="8">
        <v>10</v>
      </c>
      <c r="B69" s="14">
        <f t="shared" si="6"/>
        <v>50.9</v>
      </c>
      <c r="C69" s="8">
        <f t="shared" si="7"/>
        <v>41.8</v>
      </c>
      <c r="D69" s="8">
        <f t="shared" si="8"/>
        <v>92.7</v>
      </c>
    </row>
    <row r="70" spans="1:4" x14ac:dyDescent="0.25">
      <c r="A70" s="8">
        <v>11</v>
      </c>
      <c r="B70" s="14">
        <f t="shared" si="6"/>
        <v>34.200000000000003</v>
      </c>
      <c r="C70" s="8">
        <f t="shared" si="7"/>
        <v>47</v>
      </c>
      <c r="D70" s="8">
        <f t="shared" si="8"/>
        <v>81.2</v>
      </c>
    </row>
    <row r="71" spans="1:4" x14ac:dyDescent="0.25">
      <c r="A71" s="8">
        <v>12</v>
      </c>
      <c r="B71" s="14">
        <f t="shared" si="6"/>
        <v>41.3</v>
      </c>
      <c r="C71" s="8">
        <f t="shared" si="7"/>
        <v>70.7</v>
      </c>
      <c r="D71" s="8">
        <f t="shared" si="8"/>
        <v>112</v>
      </c>
    </row>
  </sheetData>
  <phoneticPr fontId="1"/>
  <pageMargins left="0.78740157480314965" right="0.11811023622047245" top="0.98425196850393704" bottom="0.98425196850393704" header="0.51181102362204722" footer="0.51181102362204722"/>
  <pageSetup paperSize="13" scale="78" orientation="portrait" horizontalDpi="4294967293" verticalDpi="360" r:id="rId1"/>
  <headerFooter alignWithMargins="0">
    <oddHeader xml:space="preserve">&amp;L
</oddHeader>
    <oddFooter>&amp;L&amp;"ＭＳ 明朝,太字"&amp;18三重県伊勢市勢田町６５１－１６　佐野康男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グラフ</vt:lpstr>
      </vt:variant>
      <vt:variant>
        <vt:i4>1</vt:i4>
      </vt:variant>
    </vt:vector>
  </HeadingPairs>
  <TitlesOfParts>
    <vt:vector size="2" baseType="lpstr">
      <vt:lpstr>黒点01</vt:lpstr>
      <vt:lpstr>ｶﾚﾝﾄ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Yasuo Sano</dc:creator>
  <cp:lastModifiedBy>康男 佐野</cp:lastModifiedBy>
  <cp:lastPrinted>2024-12-03T03:17:23Z</cp:lastPrinted>
  <dcterms:created xsi:type="dcterms:W3CDTF">2001-12-14T12:52:31Z</dcterms:created>
  <dcterms:modified xsi:type="dcterms:W3CDTF">2026-01-08T04:00:08Z</dcterms:modified>
</cp:coreProperties>
</file>