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7db382a3e07dce4/デスクトップ/"/>
    </mc:Choice>
  </mc:AlternateContent>
  <xr:revisionPtr revIDLastSave="2" documentId="13_ncr:1_{551E4C68-89C1-4802-BBCB-AB60A0536841}" xr6:coauthVersionLast="47" xr6:coauthVersionMax="47" xr10:uidLastSave="{F67ED22F-F43A-4C7B-BAC7-874DFEB346D1}"/>
  <bookViews>
    <workbookView xWindow="-110" yWindow="-110" windowWidth="19420" windowHeight="10300" xr2:uid="{00000000-000D-0000-FFFF-FFFF00000000}"/>
  </bookViews>
  <sheets>
    <sheet name="黒点01" sheetId="1" r:id="rId1"/>
    <sheet name="ｶﾚﾝﾄ" sheetId="2" r:id="rId2"/>
  </sheets>
  <definedNames>
    <definedName name="__123Graph_A" hidden="1">黒点01!#REF!</definedName>
    <definedName name="__123Graph_B" hidden="1">黒点01!#REF!</definedName>
    <definedName name="__123Graph_C" hidden="1">黒点01!#REF!</definedName>
    <definedName name="__123Graph_X" hidden="1">黒点01!#REF!</definedName>
    <definedName name="_Regression_Int" localSheetId="0" hidden="1">1</definedName>
    <definedName name="_xlnm.Print_Area" localSheetId="0">黒点01!$A$1:$N$35</definedName>
    <definedName name="Print_Area_MI" localSheetId="0">黒点01!#REF!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I5" i="1" s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9" i="1"/>
  <c r="H29" i="1"/>
  <c r="G30" i="1"/>
  <c r="H30" i="1"/>
  <c r="G31" i="1"/>
  <c r="H31" i="1"/>
  <c r="H4" i="1"/>
  <c r="G4" i="1"/>
  <c r="I19" i="1" l="1"/>
  <c r="I31" i="1"/>
  <c r="I21" i="1"/>
  <c r="I18" i="1"/>
  <c r="I16" i="1"/>
  <c r="I30" i="1"/>
  <c r="I29" i="1"/>
  <c r="I27" i="1"/>
  <c r="I26" i="1"/>
  <c r="I25" i="1"/>
  <c r="I24" i="1"/>
  <c r="I23" i="1"/>
  <c r="I22" i="1"/>
  <c r="I20" i="1"/>
  <c r="I17" i="1"/>
  <c r="I15" i="1"/>
  <c r="I13" i="1"/>
  <c r="I12" i="1"/>
  <c r="I6" i="1"/>
  <c r="I4" i="1"/>
  <c r="I11" i="1"/>
  <c r="I10" i="1"/>
  <c r="I9" i="1"/>
  <c r="I8" i="1"/>
  <c r="I7" i="1"/>
  <c r="C33" i="1" l="1"/>
  <c r="E33" i="1"/>
  <c r="B34" i="1"/>
  <c r="E34" i="1" l="1"/>
  <c r="G33" i="1"/>
  <c r="G34" i="1" s="1"/>
  <c r="C34" i="1"/>
</calcChain>
</file>

<file path=xl/sharedStrings.xml><?xml version="1.0" encoding="utf-8"?>
<sst xmlns="http://schemas.openxmlformats.org/spreadsheetml/2006/main" count="260" uniqueCount="186">
  <si>
    <t>年</t>
  </si>
  <si>
    <t>月</t>
  </si>
  <si>
    <t>時刻</t>
  </si>
  <si>
    <t>　Ｎ</t>
  </si>
  <si>
    <t>　Ｓ</t>
  </si>
  <si>
    <t>　Ｗ</t>
  </si>
  <si>
    <t>相対数</t>
  </si>
  <si>
    <t>白班</t>
  </si>
  <si>
    <t>ｼｰ</t>
  </si>
  <si>
    <t>　　備考</t>
  </si>
  <si>
    <t>ｇ</t>
  </si>
  <si>
    <t>ｆ</t>
  </si>
  <si>
    <t>　Ｒ</t>
  </si>
  <si>
    <t>Ｅ</t>
  </si>
  <si>
    <t>Ｗ</t>
  </si>
  <si>
    <t>ｲﾝｸﾞ</t>
  </si>
  <si>
    <t>観測日数</t>
  </si>
  <si>
    <t>　</t>
  </si>
  <si>
    <t>群番号</t>
    <rPh sb="0" eb="1">
      <t>グン</t>
    </rPh>
    <rPh sb="1" eb="3">
      <t>バンゴウ</t>
    </rPh>
    <phoneticPr fontId="1"/>
  </si>
  <si>
    <t>太陽面経度</t>
    <rPh sb="0" eb="2">
      <t>タイヨウ</t>
    </rPh>
    <rPh sb="2" eb="3">
      <t>メン</t>
    </rPh>
    <rPh sb="3" eb="5">
      <t>ケイド</t>
    </rPh>
    <phoneticPr fontId="1"/>
  </si>
  <si>
    <t>備考</t>
    <rPh sb="0" eb="2">
      <t>ビコウ</t>
    </rPh>
    <phoneticPr fontId="1"/>
  </si>
  <si>
    <t>+</t>
    <phoneticPr fontId="1"/>
  </si>
  <si>
    <t>-</t>
    <phoneticPr fontId="1"/>
  </si>
  <si>
    <t>太陽面緯度</t>
    <rPh sb="0" eb="2">
      <t>タイヨウ</t>
    </rPh>
    <rPh sb="2" eb="3">
      <t>メン</t>
    </rPh>
    <rPh sb="3" eb="5">
      <t>イド</t>
    </rPh>
    <phoneticPr fontId="1"/>
  </si>
  <si>
    <t xml:space="preserve"> 備</t>
    <rPh sb="1" eb="2">
      <t>ソナエ</t>
    </rPh>
    <phoneticPr fontId="1"/>
  </si>
  <si>
    <t>考</t>
    <rPh sb="0" eb="1">
      <t>コウ</t>
    </rPh>
    <phoneticPr fontId="1"/>
  </si>
  <si>
    <t>年間観測日数　57日</t>
    <rPh sb="0" eb="2">
      <t>ネンカン</t>
    </rPh>
    <rPh sb="2" eb="4">
      <t>カンソク</t>
    </rPh>
    <rPh sb="4" eb="6">
      <t>ニッスウ</t>
    </rPh>
    <rPh sb="9" eb="10">
      <t>ヒ</t>
    </rPh>
    <phoneticPr fontId="1"/>
  </si>
  <si>
    <t>A1</t>
    <phoneticPr fontId="1"/>
  </si>
  <si>
    <t>H4</t>
    <phoneticPr fontId="1"/>
  </si>
  <si>
    <t>3～4</t>
    <phoneticPr fontId="1"/>
  </si>
  <si>
    <t>1～2</t>
    <phoneticPr fontId="1"/>
  </si>
  <si>
    <t>3～4</t>
    <phoneticPr fontId="1"/>
  </si>
  <si>
    <t>N12</t>
    <phoneticPr fontId="1"/>
  </si>
  <si>
    <t>N13</t>
    <phoneticPr fontId="1"/>
  </si>
  <si>
    <t>A1</t>
    <phoneticPr fontId="1"/>
  </si>
  <si>
    <t>E18</t>
    <phoneticPr fontId="1"/>
  </si>
  <si>
    <t>S21</t>
    <phoneticPr fontId="1"/>
  </si>
  <si>
    <t>S24</t>
    <phoneticPr fontId="1"/>
  </si>
  <si>
    <t>S25</t>
    <phoneticPr fontId="1"/>
  </si>
  <si>
    <t>S26</t>
    <phoneticPr fontId="1"/>
  </si>
  <si>
    <t>J2</t>
    <phoneticPr fontId="1"/>
  </si>
  <si>
    <t>H5</t>
    <phoneticPr fontId="1"/>
  </si>
  <si>
    <t>E50</t>
    <phoneticPr fontId="1"/>
  </si>
  <si>
    <t>E59</t>
    <phoneticPr fontId="1"/>
  </si>
  <si>
    <t>N14</t>
  </si>
  <si>
    <t>J2</t>
    <phoneticPr fontId="1"/>
  </si>
  <si>
    <t>J6</t>
    <phoneticPr fontId="1"/>
  </si>
  <si>
    <t>S23</t>
    <phoneticPr fontId="1"/>
  </si>
  <si>
    <t>S27</t>
  </si>
  <si>
    <t>▲J1</t>
    <phoneticPr fontId="1"/>
  </si>
  <si>
    <t>▲A2</t>
    <phoneticPr fontId="1"/>
  </si>
  <si>
    <t>H10</t>
    <phoneticPr fontId="1"/>
  </si>
  <si>
    <t>H2</t>
    <phoneticPr fontId="1"/>
  </si>
  <si>
    <t>J1</t>
    <phoneticPr fontId="1"/>
  </si>
  <si>
    <t>A2</t>
    <phoneticPr fontId="1"/>
  </si>
  <si>
    <t>C6</t>
    <phoneticPr fontId="1"/>
  </si>
  <si>
    <t>A4</t>
    <phoneticPr fontId="1"/>
  </si>
  <si>
    <t>肉眼黒点1</t>
    <rPh sb="0" eb="2">
      <t>ニクガン</t>
    </rPh>
    <rPh sb="2" eb="4">
      <t>コクテン</t>
    </rPh>
    <phoneticPr fontId="1"/>
  </si>
  <si>
    <t>A2</t>
    <phoneticPr fontId="1"/>
  </si>
  <si>
    <t>F51</t>
    <phoneticPr fontId="1"/>
  </si>
  <si>
    <t>J5</t>
    <phoneticPr fontId="1"/>
  </si>
  <si>
    <t>J4</t>
    <phoneticPr fontId="1"/>
  </si>
  <si>
    <t>J2</t>
    <phoneticPr fontId="1"/>
  </si>
  <si>
    <t>J1</t>
    <phoneticPr fontId="1"/>
  </si>
  <si>
    <t>C6</t>
    <phoneticPr fontId="1"/>
  </si>
  <si>
    <t>2～3</t>
    <phoneticPr fontId="1"/>
  </si>
  <si>
    <t>B5</t>
    <phoneticPr fontId="1"/>
  </si>
  <si>
    <t>F44</t>
    <phoneticPr fontId="1"/>
  </si>
  <si>
    <t>F38</t>
    <phoneticPr fontId="1"/>
  </si>
  <si>
    <t>J3</t>
    <phoneticPr fontId="1"/>
  </si>
  <si>
    <t>J2</t>
    <phoneticPr fontId="1"/>
  </si>
  <si>
    <t>J5</t>
    <phoneticPr fontId="1"/>
  </si>
  <si>
    <t>A6</t>
    <phoneticPr fontId="1"/>
  </si>
  <si>
    <t>J1</t>
    <phoneticPr fontId="1"/>
  </si>
  <si>
    <t>D11</t>
    <phoneticPr fontId="1"/>
  </si>
  <si>
    <t>D16</t>
    <phoneticPr fontId="1"/>
  </si>
  <si>
    <t>1～2</t>
    <phoneticPr fontId="1"/>
  </si>
  <si>
    <t>小雪</t>
    <rPh sb="0" eb="2">
      <t>コユキ</t>
    </rPh>
    <phoneticPr fontId="1"/>
  </si>
  <si>
    <t>N15</t>
  </si>
  <si>
    <t>N16</t>
  </si>
  <si>
    <t>+</t>
    <phoneticPr fontId="1"/>
  </si>
  <si>
    <t>15～17</t>
    <phoneticPr fontId="1"/>
  </si>
  <si>
    <t>240～244</t>
    <phoneticPr fontId="1"/>
  </si>
  <si>
    <t>F24</t>
    <phoneticPr fontId="1"/>
  </si>
  <si>
    <t>F33</t>
    <phoneticPr fontId="1"/>
  </si>
  <si>
    <t>J2</t>
    <phoneticPr fontId="1"/>
  </si>
  <si>
    <t>▲</t>
    <phoneticPr fontId="1"/>
  </si>
  <si>
    <t>J1</t>
    <phoneticPr fontId="1"/>
  </si>
  <si>
    <t>H2</t>
    <phoneticPr fontId="1"/>
  </si>
  <si>
    <t>A2</t>
    <phoneticPr fontId="1"/>
  </si>
  <si>
    <t>H</t>
    <phoneticPr fontId="1"/>
  </si>
  <si>
    <t>-</t>
    <phoneticPr fontId="1"/>
  </si>
  <si>
    <t>22～23</t>
    <phoneticPr fontId="1"/>
  </si>
  <si>
    <t>J3</t>
    <phoneticPr fontId="1"/>
  </si>
  <si>
    <t>J5</t>
    <phoneticPr fontId="1"/>
  </si>
  <si>
    <t>J6</t>
    <phoneticPr fontId="1"/>
  </si>
  <si>
    <t>A</t>
    <phoneticPr fontId="1"/>
  </si>
  <si>
    <t>N17</t>
  </si>
  <si>
    <t>F46</t>
    <phoneticPr fontId="1"/>
  </si>
  <si>
    <t>F23</t>
    <phoneticPr fontId="1"/>
  </si>
  <si>
    <t>J4</t>
    <phoneticPr fontId="1"/>
  </si>
  <si>
    <t>A2</t>
    <phoneticPr fontId="1"/>
  </si>
  <si>
    <t>J8</t>
    <phoneticPr fontId="1"/>
  </si>
  <si>
    <t>J5</t>
    <phoneticPr fontId="1"/>
  </si>
  <si>
    <t>J2</t>
    <phoneticPr fontId="1"/>
  </si>
  <si>
    <t>J3</t>
    <phoneticPr fontId="1"/>
  </si>
  <si>
    <t>▲</t>
    <phoneticPr fontId="1"/>
  </si>
  <si>
    <t>S28</t>
  </si>
  <si>
    <t>14～17</t>
    <phoneticPr fontId="1"/>
  </si>
  <si>
    <t>204～209</t>
    <phoneticPr fontId="1"/>
  </si>
  <si>
    <t>H2</t>
    <phoneticPr fontId="1"/>
  </si>
  <si>
    <t>H6</t>
    <phoneticPr fontId="1"/>
  </si>
  <si>
    <t>A1</t>
    <phoneticPr fontId="1"/>
  </si>
  <si>
    <t>H</t>
    <phoneticPr fontId="1"/>
  </si>
  <si>
    <t>雨</t>
    <rPh sb="0" eb="1">
      <t>アメ</t>
    </rPh>
    <phoneticPr fontId="1"/>
  </si>
  <si>
    <t>N18</t>
  </si>
  <si>
    <t>N19</t>
  </si>
  <si>
    <t>N20</t>
  </si>
  <si>
    <t>N21</t>
  </si>
  <si>
    <t>N22</t>
  </si>
  <si>
    <t>10～16</t>
    <phoneticPr fontId="1"/>
  </si>
  <si>
    <t>194～212</t>
    <phoneticPr fontId="1"/>
  </si>
  <si>
    <t>J4</t>
    <phoneticPr fontId="1"/>
  </si>
  <si>
    <t>J5</t>
    <phoneticPr fontId="1"/>
  </si>
  <si>
    <t>H5</t>
    <phoneticPr fontId="1"/>
  </si>
  <si>
    <t>J2</t>
    <phoneticPr fontId="1"/>
  </si>
  <si>
    <t>J3</t>
    <phoneticPr fontId="1"/>
  </si>
  <si>
    <t>J1</t>
    <phoneticPr fontId="1"/>
  </si>
  <si>
    <t>A1</t>
    <phoneticPr fontId="1"/>
  </si>
  <si>
    <t>B5</t>
    <phoneticPr fontId="1"/>
  </si>
  <si>
    <t>▲</t>
    <phoneticPr fontId="1"/>
  </si>
  <si>
    <t>F</t>
    <phoneticPr fontId="1"/>
  </si>
  <si>
    <t>J</t>
    <phoneticPr fontId="1"/>
  </si>
  <si>
    <t>A</t>
    <phoneticPr fontId="1"/>
  </si>
  <si>
    <t xml:space="preserve"> 9～10</t>
    <phoneticPr fontId="1"/>
  </si>
  <si>
    <t>20～23</t>
    <phoneticPr fontId="1"/>
  </si>
  <si>
    <t>169～173</t>
    <phoneticPr fontId="1"/>
  </si>
  <si>
    <t>168～169</t>
    <phoneticPr fontId="1"/>
  </si>
  <si>
    <t>146～154</t>
    <phoneticPr fontId="1"/>
  </si>
  <si>
    <t>A2</t>
    <phoneticPr fontId="1"/>
  </si>
  <si>
    <t>H</t>
    <phoneticPr fontId="1"/>
  </si>
  <si>
    <t>D</t>
    <phoneticPr fontId="1"/>
  </si>
  <si>
    <t>H5</t>
    <phoneticPr fontId="1"/>
  </si>
  <si>
    <t>H6</t>
    <phoneticPr fontId="1"/>
  </si>
  <si>
    <t>A1</t>
    <phoneticPr fontId="1"/>
  </si>
  <si>
    <t>B6</t>
    <phoneticPr fontId="1"/>
  </si>
  <si>
    <t>J1</t>
    <phoneticPr fontId="1"/>
  </si>
  <si>
    <t>J8</t>
    <phoneticPr fontId="1"/>
  </si>
  <si>
    <t>A1</t>
    <phoneticPr fontId="1"/>
  </si>
  <si>
    <t>B5</t>
    <phoneticPr fontId="1"/>
  </si>
  <si>
    <t>A</t>
    <phoneticPr fontId="1"/>
  </si>
  <si>
    <t xml:space="preserve"> 9～10</t>
    <phoneticPr fontId="1"/>
  </si>
  <si>
    <t>109～110</t>
    <phoneticPr fontId="1"/>
  </si>
  <si>
    <t>▼</t>
    <phoneticPr fontId="1"/>
  </si>
  <si>
    <t>J5</t>
    <phoneticPr fontId="1"/>
  </si>
  <si>
    <t>A1</t>
    <phoneticPr fontId="1"/>
  </si>
  <si>
    <t>B4</t>
    <phoneticPr fontId="1"/>
  </si>
  <si>
    <t>H</t>
    <phoneticPr fontId="1"/>
  </si>
  <si>
    <t>A</t>
    <phoneticPr fontId="1"/>
  </si>
  <si>
    <t>A1</t>
    <phoneticPr fontId="1"/>
  </si>
  <si>
    <t>B6</t>
    <phoneticPr fontId="1"/>
  </si>
  <si>
    <t>無黒点</t>
    <rPh sb="0" eb="1">
      <t>ム</t>
    </rPh>
    <rPh sb="1" eb="3">
      <t>コクテン</t>
    </rPh>
    <phoneticPr fontId="1"/>
  </si>
  <si>
    <t>10～11</t>
    <phoneticPr fontId="1"/>
  </si>
  <si>
    <t xml:space="preserve"> 62～ 65</t>
    <phoneticPr fontId="1"/>
  </si>
  <si>
    <t xml:space="preserve"> 5～ 9</t>
    <phoneticPr fontId="1"/>
  </si>
  <si>
    <t xml:space="preserve">  2～  9</t>
    <phoneticPr fontId="1"/>
  </si>
  <si>
    <t>H1</t>
    <phoneticPr fontId="1"/>
  </si>
  <si>
    <t>J1</t>
    <phoneticPr fontId="1"/>
  </si>
  <si>
    <t>▼</t>
    <phoneticPr fontId="1"/>
  </si>
  <si>
    <t>H</t>
    <phoneticPr fontId="1"/>
  </si>
  <si>
    <t>A</t>
    <phoneticPr fontId="1"/>
  </si>
  <si>
    <t>B</t>
    <phoneticPr fontId="1"/>
  </si>
  <si>
    <t>雨</t>
    <rPh sb="0" eb="1">
      <t>アメ</t>
    </rPh>
    <phoneticPr fontId="1"/>
  </si>
  <si>
    <t>無黒点日3日間</t>
    <rPh sb="0" eb="1">
      <t>ム</t>
    </rPh>
    <rPh sb="1" eb="3">
      <t>コクテン</t>
    </rPh>
    <rPh sb="3" eb="4">
      <t>ヒ</t>
    </rPh>
    <rPh sb="5" eb="6">
      <t>ヒ</t>
    </rPh>
    <rPh sb="6" eb="7">
      <t>カン</t>
    </rPh>
    <phoneticPr fontId="1"/>
  </si>
  <si>
    <t>観測日数累計　9551日</t>
    <rPh sb="0" eb="2">
      <t>カンソク</t>
    </rPh>
    <rPh sb="2" eb="4">
      <t>ニッスウ</t>
    </rPh>
    <rPh sb="4" eb="6">
      <t>ルイケイ</t>
    </rPh>
    <rPh sb="11" eb="12">
      <t>ヒ</t>
    </rPh>
    <phoneticPr fontId="1"/>
  </si>
  <si>
    <t>N23</t>
  </si>
  <si>
    <t>N24</t>
  </si>
  <si>
    <t>▲</t>
    <phoneticPr fontId="1"/>
  </si>
  <si>
    <t>H4</t>
    <phoneticPr fontId="1"/>
  </si>
  <si>
    <t>J4</t>
    <phoneticPr fontId="1"/>
  </si>
  <si>
    <t>J3</t>
    <phoneticPr fontId="1"/>
  </si>
  <si>
    <t>S29</t>
  </si>
  <si>
    <t>A1</t>
    <phoneticPr fontId="1"/>
  </si>
  <si>
    <t>H3</t>
    <phoneticPr fontId="1"/>
  </si>
  <si>
    <t>C8</t>
    <phoneticPr fontId="1"/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</si>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</sst>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4" fillId="0" borderId="3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20" fontId="0" fillId="0" borderId="4" xfId="0" applyNumberForma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5" xfId="0" applyFont="1" applyBorder="1"/>
    <xf numFmtId="0" fontId="3" fillId="0" borderId="7" xfId="0" applyFont="1" applyBorder="1"/>
    <xf numFmtId="0" fontId="4" fillId="0" borderId="5" xfId="0" applyFont="1" applyBorder="1"/>
    <xf numFmtId="0" fontId="2" fillId="0" borderId="4" xfId="0" applyFont="1" applyBorder="1"/>
    <xf numFmtId="0" fontId="6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8" xfId="0" applyBorder="1" applyAlignment="1" applyProtection="1">
      <alignment horizontal="left"/>
      <protection hidden="1"/>
    </xf>
    <xf numFmtId="0" fontId="0" fillId="0" borderId="9" xfId="0" applyBorder="1"/>
    <xf numFmtId="20" fontId="2" fillId="0" borderId="4" xfId="0" applyNumberFormat="1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5" xfId="0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4" fillId="0" borderId="4" xfId="0" applyFont="1" applyBorder="1"/>
    <xf numFmtId="0" fontId="6" fillId="0" borderId="6" xfId="0" applyFont="1" applyBorder="1"/>
    <xf numFmtId="0" fontId="3" fillId="0" borderId="3" xfId="0" applyFont="1" applyBorder="1" applyAlignment="1">
      <alignment horizontal="left"/>
    </xf>
    <xf numFmtId="0" fontId="2" fillId="0" borderId="4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360939431396786E-2"/>
          <c:y val="2.0491803278688523E-2"/>
          <c:w val="0.97527812113720647"/>
          <c:h val="0.95901639344262291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08448"/>
        <c:axId val="185910128"/>
      </c:barChart>
      <c:catAx>
        <c:axId val="1859084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0128"/>
        <c:crosses val="autoZero"/>
        <c:auto val="1"/>
        <c:lblAlgn val="ctr"/>
        <c:lblOffset val="100"/>
        <c:tickMarkSkip val="1"/>
        <c:noMultiLvlLbl val="0"/>
      </c:catAx>
      <c:valAx>
        <c:axId val="185910128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08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82139512342748E-2"/>
          <c:y val="7.4714941269394902E-2"/>
          <c:w val="0.81083689314462415"/>
          <c:h val="0.72128654840838924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黒点01!#REF!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黒点01!#REF!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5CB-49E8-A36A-78CE0414EB1E}"/>
            </c:ext>
          </c:extLst>
        </c:ser>
        <c:ser>
          <c:idx val="2"/>
          <c:order val="1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val>
            <c:numRef>
              <c:f>黒点01!#REF!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黒点01!#REF!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5CB-49E8-A36A-78CE0414EB1E}"/>
            </c:ext>
          </c:extLst>
        </c:ser>
        <c:ser>
          <c:idx val="3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黒点01!#REF!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黒点01!#REF!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5CB-49E8-A36A-78CE0414E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14048"/>
        <c:axId val="185914608"/>
      </c:lineChart>
      <c:catAx>
        <c:axId val="1859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6998461749341292"/>
              <c:y val="0.89083392353733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91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9365458911447"/>
          <c:y val="0.34483717313113638"/>
          <c:w val="8.1083375216395859E-2"/>
          <c:h val="0.183911177769445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&amp;L2011年月別相対数変化</c:oddHeader>
    </c:headerFooter>
    <c:pageMargins b="1" l="0.75" r="0.75" t="1" header="0.51200000000000001" footer="0.51200000000000001"/>
    <c:pageSetup paperSize="13" orientation="landscape" horizontalDpi="-3" verticalDpi="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8740157480314965" right="0.78740157480314965" top="0.98425196850393704" bottom="0.98425196850393704" header="0.51181102362204722" footer="0.51181102362204722"/>
  <pageSetup paperSize="13" orientation="landscape" horizontalDpi="4294967293" verticalDpi="360" r:id="rId1"/>
  <headerFooter alignWithMargins="0">
    <oddHeader>&amp;L2022年月別相対数変化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696200" cy="4635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0.2325</cdr:y>
    </cdr:from>
    <cdr:to>
      <cdr:x>0.87639</cdr:x>
      <cdr:y>1</cdr:y>
    </cdr:to>
    <cdr:graphicFrame macro="">
      <cdr:nvGraphicFramePr>
        <cdr:cNvPr id="1124" name="Chart 100">
          <a:extLst xmlns:a="http://schemas.openxmlformats.org/drawingml/2006/main">
            <a:ext uri="{FF2B5EF4-FFF2-40B4-BE49-F238E27FC236}">
              <a16:creationId xmlns:a16="http://schemas.microsoft.com/office/drawing/2014/main" id="{20F7F4C9-3C8C-06DC-E2A4-C311E6DE6465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2" transitionEvaluation="1">
    <pageSetUpPr fitToPage="1"/>
  </sheetPr>
  <dimension ref="A1:CI35"/>
  <sheetViews>
    <sheetView showGridLines="0" tabSelected="1" topLeftCell="A22" zoomScale="110" zoomScaleNormal="110" workbookViewId="0">
      <selection activeCell="L7" sqref="L7"/>
    </sheetView>
  </sheetViews>
  <sheetFormatPr defaultColWidth="10.7109375" defaultRowHeight="16.5" x14ac:dyDescent="0.25"/>
  <cols>
    <col min="1" max="1" width="4.7109375" customWidth="1"/>
    <col min="2" max="2" width="6.7109375" style="12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9" width="6.7109375" customWidth="1"/>
    <col min="10" max="12" width="4.7109375" customWidth="1"/>
    <col min="13" max="13" width="9.78515625" customWidth="1"/>
    <col min="14" max="14" width="1.92578125" customWidth="1"/>
    <col min="15" max="15" width="1.0703125" customWidth="1"/>
    <col min="16" max="16" width="4.5703125" customWidth="1"/>
    <col min="17" max="17" width="1.5" customWidth="1"/>
    <col min="18" max="18" width="6.78515625" style="19" customWidth="1"/>
    <col min="19" max="19" width="7.7109375" style="19" customWidth="1"/>
    <col min="20" max="50" width="3.42578125" style="19" customWidth="1"/>
    <col min="51" max="51" width="8.5703125" customWidth="1"/>
    <col min="52" max="52" width="1.28515625" customWidth="1"/>
    <col min="53" max="53" width="4.5703125" customWidth="1"/>
    <col min="54" max="54" width="1.28515625" customWidth="1"/>
    <col min="55" max="55" width="6.85546875" customWidth="1"/>
    <col min="56" max="56" width="8.0703125" customWidth="1"/>
    <col min="57" max="87" width="3.2109375" customWidth="1"/>
  </cols>
  <sheetData>
    <row r="1" spans="1:87" x14ac:dyDescent="0.25">
      <c r="A1" s="1"/>
      <c r="B1" s="9"/>
      <c r="C1" s="1"/>
      <c r="D1" s="20">
        <v>2026</v>
      </c>
      <c r="E1" s="21" t="s">
        <v>0</v>
      </c>
      <c r="F1" s="20">
        <v>2</v>
      </c>
      <c r="G1" s="21" t="s">
        <v>1</v>
      </c>
      <c r="H1" s="1"/>
      <c r="I1" s="1"/>
      <c r="J1" s="1"/>
      <c r="K1" s="1"/>
      <c r="L1" s="1"/>
      <c r="M1" s="1"/>
    </row>
    <row r="2" spans="1:87" x14ac:dyDescent="0.25">
      <c r="A2" s="3"/>
      <c r="B2" s="10" t="s">
        <v>2</v>
      </c>
      <c r="C2" s="4" t="s">
        <v>3</v>
      </c>
      <c r="D2" s="1"/>
      <c r="E2" s="4" t="s">
        <v>4</v>
      </c>
      <c r="F2" s="1"/>
      <c r="G2" s="4" t="s">
        <v>5</v>
      </c>
      <c r="H2" s="1"/>
      <c r="I2" s="2" t="s">
        <v>6</v>
      </c>
      <c r="J2" s="4" t="s">
        <v>7</v>
      </c>
      <c r="K2" s="1"/>
      <c r="L2" s="2" t="s">
        <v>8</v>
      </c>
      <c r="M2" s="2" t="s">
        <v>9</v>
      </c>
      <c r="N2" s="3"/>
      <c r="P2" s="25" t="s">
        <v>18</v>
      </c>
      <c r="Q2" s="26" t="s">
        <v>23</v>
      </c>
      <c r="R2" s="30"/>
      <c r="S2" s="28" t="s">
        <v>19</v>
      </c>
      <c r="T2" s="28">
        <v>1</v>
      </c>
      <c r="U2" s="28">
        <v>2</v>
      </c>
      <c r="V2" s="28">
        <v>3</v>
      </c>
      <c r="W2" s="28">
        <v>4</v>
      </c>
      <c r="X2" s="28">
        <v>5</v>
      </c>
      <c r="Y2" s="28">
        <v>6</v>
      </c>
      <c r="Z2" s="28">
        <v>7</v>
      </c>
      <c r="AA2" s="28">
        <v>8</v>
      </c>
      <c r="AB2" s="28">
        <v>9</v>
      </c>
      <c r="AC2" s="28">
        <v>10</v>
      </c>
      <c r="AD2" s="28">
        <v>11</v>
      </c>
      <c r="AE2" s="28">
        <v>12</v>
      </c>
      <c r="AF2" s="28">
        <v>13</v>
      </c>
      <c r="AG2" s="28">
        <v>14</v>
      </c>
      <c r="AH2" s="28">
        <v>15</v>
      </c>
      <c r="AI2" s="28">
        <v>16</v>
      </c>
      <c r="AJ2" s="28">
        <v>17</v>
      </c>
      <c r="AK2" s="28">
        <v>18</v>
      </c>
      <c r="AL2" s="28">
        <v>19</v>
      </c>
      <c r="AM2" s="28">
        <v>20</v>
      </c>
      <c r="AN2" s="28">
        <v>21</v>
      </c>
      <c r="AO2" s="28">
        <v>22</v>
      </c>
      <c r="AP2" s="28">
        <v>23</v>
      </c>
      <c r="AQ2" s="28">
        <v>24</v>
      </c>
      <c r="AR2" s="28">
        <v>25</v>
      </c>
      <c r="AS2" s="28">
        <v>26</v>
      </c>
      <c r="AT2" s="28">
        <v>27</v>
      </c>
      <c r="AU2" s="28">
        <v>28</v>
      </c>
      <c r="AV2" s="28">
        <v>29</v>
      </c>
      <c r="AW2" s="28"/>
      <c r="AX2" s="28"/>
      <c r="AY2" s="22" t="s">
        <v>20</v>
      </c>
      <c r="BA2" s="27" t="s">
        <v>18</v>
      </c>
      <c r="BB2" s="26" t="s">
        <v>23</v>
      </c>
      <c r="BC2" s="30"/>
      <c r="BD2" s="28" t="s">
        <v>19</v>
      </c>
      <c r="BE2" s="28">
        <v>1</v>
      </c>
      <c r="BF2" s="28">
        <v>2</v>
      </c>
      <c r="BG2" s="28">
        <v>3</v>
      </c>
      <c r="BH2" s="28">
        <v>4</v>
      </c>
      <c r="BI2" s="28">
        <v>5</v>
      </c>
      <c r="BJ2" s="28">
        <v>6</v>
      </c>
      <c r="BK2" s="28">
        <v>7</v>
      </c>
      <c r="BL2" s="28">
        <v>8</v>
      </c>
      <c r="BM2" s="28">
        <v>9</v>
      </c>
      <c r="BN2" s="28">
        <v>10</v>
      </c>
      <c r="BO2" s="28">
        <v>11</v>
      </c>
      <c r="BP2" s="28">
        <v>12</v>
      </c>
      <c r="BQ2" s="28">
        <v>13</v>
      </c>
      <c r="BR2" s="28">
        <v>14</v>
      </c>
      <c r="BS2" s="28">
        <v>15</v>
      </c>
      <c r="BT2" s="28">
        <v>16</v>
      </c>
      <c r="BU2" s="28">
        <v>17</v>
      </c>
      <c r="BV2" s="28">
        <v>18</v>
      </c>
      <c r="BW2" s="28">
        <v>19</v>
      </c>
      <c r="BX2" s="28">
        <v>20</v>
      </c>
      <c r="BY2" s="28">
        <v>21</v>
      </c>
      <c r="BZ2" s="28">
        <v>22</v>
      </c>
      <c r="CA2" s="28">
        <v>23</v>
      </c>
      <c r="CB2" s="28">
        <v>24</v>
      </c>
      <c r="CC2" s="28">
        <v>25</v>
      </c>
      <c r="CD2" s="28">
        <v>26</v>
      </c>
      <c r="CE2" s="28">
        <v>27</v>
      </c>
      <c r="CF2" s="36">
        <v>28</v>
      </c>
      <c r="CG2" s="39">
        <v>29</v>
      </c>
      <c r="CH2" s="39" t="s">
        <v>24</v>
      </c>
      <c r="CI2" s="41" t="s">
        <v>25</v>
      </c>
    </row>
    <row r="3" spans="1:87" x14ac:dyDescent="0.25">
      <c r="A3" s="5"/>
      <c r="B3" s="6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5"/>
      <c r="N3" s="3"/>
      <c r="P3" s="23" t="s">
        <v>32</v>
      </c>
      <c r="Q3" s="24" t="s">
        <v>80</v>
      </c>
      <c r="R3" s="31" t="s">
        <v>81</v>
      </c>
      <c r="S3" s="31" t="s">
        <v>82</v>
      </c>
      <c r="T3" s="29" t="s">
        <v>34</v>
      </c>
      <c r="U3" s="28"/>
      <c r="V3" s="28" t="s">
        <v>41</v>
      </c>
      <c r="W3" s="28" t="s">
        <v>58</v>
      </c>
      <c r="X3" s="28" t="s">
        <v>66</v>
      </c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7" t="s">
        <v>90</v>
      </c>
      <c r="BA3" s="23" t="s">
        <v>36</v>
      </c>
      <c r="BB3" s="24" t="s">
        <v>91</v>
      </c>
      <c r="BC3" s="31">
        <v>15</v>
      </c>
      <c r="BD3" s="31">
        <v>237</v>
      </c>
      <c r="BE3" s="28" t="s">
        <v>34</v>
      </c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36"/>
      <c r="CG3" s="32"/>
      <c r="CH3" s="40" t="s">
        <v>96</v>
      </c>
      <c r="CI3" s="41"/>
    </row>
    <row r="4" spans="1:87" x14ac:dyDescent="0.25">
      <c r="A4" s="5">
        <v>1</v>
      </c>
      <c r="B4" s="13">
        <v>0.3611111111111111</v>
      </c>
      <c r="C4" s="5">
        <v>3</v>
      </c>
      <c r="D4" s="5">
        <v>21</v>
      </c>
      <c r="E4" s="5">
        <v>4</v>
      </c>
      <c r="F4" s="5">
        <v>6</v>
      </c>
      <c r="G4" s="5">
        <f t="shared" ref="G4" si="0">C4+E4</f>
        <v>7</v>
      </c>
      <c r="H4" s="5">
        <f t="shared" ref="H4" si="1">D4+F4</f>
        <v>27</v>
      </c>
      <c r="I4" s="5">
        <f t="shared" ref="I4" si="2">G4*10+H4</f>
        <v>97</v>
      </c>
      <c r="J4" s="5">
        <v>1</v>
      </c>
      <c r="K4" s="5">
        <v>1</v>
      </c>
      <c r="L4" s="5" t="s">
        <v>31</v>
      </c>
      <c r="M4" s="4"/>
      <c r="N4" s="3"/>
      <c r="P4" s="23" t="s">
        <v>33</v>
      </c>
      <c r="Q4" s="24" t="s">
        <v>80</v>
      </c>
      <c r="R4" s="31" t="s">
        <v>120</v>
      </c>
      <c r="S4" s="32" t="s">
        <v>121</v>
      </c>
      <c r="T4" s="28" t="s">
        <v>35</v>
      </c>
      <c r="U4" s="28" t="s">
        <v>42</v>
      </c>
      <c r="V4" s="28" t="s">
        <v>43</v>
      </c>
      <c r="W4" s="28" t="s">
        <v>59</v>
      </c>
      <c r="X4" s="29" t="s">
        <v>67</v>
      </c>
      <c r="Y4" s="28" t="s">
        <v>68</v>
      </c>
      <c r="Z4" s="28" t="s">
        <v>83</v>
      </c>
      <c r="AA4" s="28" t="s">
        <v>84</v>
      </c>
      <c r="AB4" s="28" t="s">
        <v>98</v>
      </c>
      <c r="AC4" s="28" t="s">
        <v>99</v>
      </c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7" t="s">
        <v>131</v>
      </c>
      <c r="BA4" s="23" t="s">
        <v>47</v>
      </c>
      <c r="BB4" s="24" t="s">
        <v>91</v>
      </c>
      <c r="BC4" s="31" t="s">
        <v>108</v>
      </c>
      <c r="BD4" s="32" t="s">
        <v>109</v>
      </c>
      <c r="BE4" s="28" t="s">
        <v>40</v>
      </c>
      <c r="BF4" s="28" t="s">
        <v>45</v>
      </c>
      <c r="BG4" s="28" t="s">
        <v>51</v>
      </c>
      <c r="BH4" s="28" t="s">
        <v>61</v>
      </c>
      <c r="BI4" s="29" t="s">
        <v>71</v>
      </c>
      <c r="BJ4" s="28" t="s">
        <v>72</v>
      </c>
      <c r="BK4" s="29"/>
      <c r="BL4" s="28" t="s">
        <v>93</v>
      </c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36"/>
      <c r="CG4" s="7"/>
      <c r="CH4" s="40" t="s">
        <v>113</v>
      </c>
      <c r="CI4" s="41"/>
    </row>
    <row r="5" spans="1:87" x14ac:dyDescent="0.25">
      <c r="A5" s="5">
        <v>2</v>
      </c>
      <c r="B5" s="13">
        <v>0.35416666666666669</v>
      </c>
      <c r="C5" s="5">
        <v>2</v>
      </c>
      <c r="D5" s="5">
        <v>52</v>
      </c>
      <c r="E5" s="5">
        <v>4</v>
      </c>
      <c r="F5" s="5">
        <v>7</v>
      </c>
      <c r="G5" s="5">
        <f t="shared" ref="G5" si="3">C5+E5</f>
        <v>6</v>
      </c>
      <c r="H5" s="5">
        <f t="shared" ref="H5" si="4">D5+F5</f>
        <v>59</v>
      </c>
      <c r="I5" s="5">
        <f t="shared" ref="I5" si="5">G5*10+H5</f>
        <v>119</v>
      </c>
      <c r="J5" s="5">
        <v>4</v>
      </c>
      <c r="K5" s="5">
        <v>2</v>
      </c>
      <c r="L5" s="5">
        <v>4</v>
      </c>
      <c r="M5" s="15"/>
      <c r="N5" s="3"/>
      <c r="P5" s="23" t="s">
        <v>44</v>
      </c>
      <c r="Q5" s="24" t="s">
        <v>80</v>
      </c>
      <c r="R5" s="31">
        <v>9</v>
      </c>
      <c r="S5" s="32">
        <v>175</v>
      </c>
      <c r="T5" s="28" t="s">
        <v>45</v>
      </c>
      <c r="U5" s="28" t="s">
        <v>45</v>
      </c>
      <c r="V5" s="28" t="s">
        <v>46</v>
      </c>
      <c r="W5" s="28" t="s">
        <v>60</v>
      </c>
      <c r="X5" s="28" t="s">
        <v>69</v>
      </c>
      <c r="Y5" s="28" t="s">
        <v>70</v>
      </c>
      <c r="Z5" s="28" t="s">
        <v>85</v>
      </c>
      <c r="AA5" s="28" t="s">
        <v>85</v>
      </c>
      <c r="AB5" s="28" t="s">
        <v>100</v>
      </c>
      <c r="AC5" s="28" t="s">
        <v>101</v>
      </c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7" t="s">
        <v>132</v>
      </c>
      <c r="BA5" s="23" t="s">
        <v>37</v>
      </c>
      <c r="BB5" s="24" t="s">
        <v>91</v>
      </c>
      <c r="BC5" s="31" t="s">
        <v>134</v>
      </c>
      <c r="BD5" s="32" t="s">
        <v>136</v>
      </c>
      <c r="BE5" s="42" t="s">
        <v>49</v>
      </c>
      <c r="BF5" s="28" t="s">
        <v>52</v>
      </c>
      <c r="BG5" s="28" t="s">
        <v>45</v>
      </c>
      <c r="BH5" s="28" t="s">
        <v>62</v>
      </c>
      <c r="BI5" s="28" t="s">
        <v>69</v>
      </c>
      <c r="BJ5" s="28" t="s">
        <v>73</v>
      </c>
      <c r="BK5" s="29" t="s">
        <v>87</v>
      </c>
      <c r="BL5" s="28" t="s">
        <v>87</v>
      </c>
      <c r="BM5" s="28" t="s">
        <v>110</v>
      </c>
      <c r="BN5" s="28" t="s">
        <v>104</v>
      </c>
      <c r="BO5" s="28"/>
      <c r="BP5" s="28" t="s">
        <v>127</v>
      </c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36"/>
      <c r="CG5" s="7"/>
      <c r="CH5" s="40" t="s">
        <v>140</v>
      </c>
      <c r="CI5" s="41"/>
    </row>
    <row r="6" spans="1:87" x14ac:dyDescent="0.25">
      <c r="A6" s="5">
        <v>3</v>
      </c>
      <c r="B6" s="13">
        <v>0.36805555555555558</v>
      </c>
      <c r="C6" s="5">
        <v>3</v>
      </c>
      <c r="D6" s="5">
        <v>70</v>
      </c>
      <c r="E6" s="5">
        <v>5</v>
      </c>
      <c r="F6" s="5">
        <v>24</v>
      </c>
      <c r="G6" s="5">
        <f t="shared" ref="G6:G31" si="6">C6+E6</f>
        <v>8</v>
      </c>
      <c r="H6" s="5">
        <f t="shared" ref="H6:H31" si="7">D6+F6</f>
        <v>94</v>
      </c>
      <c r="I6" s="5">
        <f t="shared" ref="I6:I31" si="8">G6*10+H6</f>
        <v>174</v>
      </c>
      <c r="J6" s="5">
        <v>3</v>
      </c>
      <c r="K6" s="5">
        <v>1</v>
      </c>
      <c r="L6" s="5">
        <v>4</v>
      </c>
      <c r="M6" s="14" t="s">
        <v>57</v>
      </c>
      <c r="N6" s="3"/>
      <c r="P6" s="23" t="s">
        <v>78</v>
      </c>
      <c r="Q6" s="24" t="s">
        <v>80</v>
      </c>
      <c r="R6" s="31" t="s">
        <v>151</v>
      </c>
      <c r="S6" s="32" t="s">
        <v>152</v>
      </c>
      <c r="T6" s="28"/>
      <c r="U6" s="28"/>
      <c r="V6" s="28"/>
      <c r="W6" s="28"/>
      <c r="X6" s="45"/>
      <c r="Y6" s="32" t="s">
        <v>86</v>
      </c>
      <c r="Z6" s="28" t="s">
        <v>87</v>
      </c>
      <c r="AA6" s="28" t="s">
        <v>88</v>
      </c>
      <c r="AB6" s="28" t="s">
        <v>102</v>
      </c>
      <c r="AC6" s="28" t="s">
        <v>103</v>
      </c>
      <c r="AD6" s="28"/>
      <c r="AE6" s="29" t="s">
        <v>122</v>
      </c>
      <c r="AF6" s="28" t="s">
        <v>123</v>
      </c>
      <c r="AG6" s="28" t="s">
        <v>124</v>
      </c>
      <c r="AH6" s="28" t="s">
        <v>123</v>
      </c>
      <c r="AI6" s="28" t="s">
        <v>142</v>
      </c>
      <c r="AJ6" s="28" t="s">
        <v>146</v>
      </c>
      <c r="AK6" s="28" t="s">
        <v>153</v>
      </c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7" t="s">
        <v>157</v>
      </c>
      <c r="BA6" s="23" t="s">
        <v>38</v>
      </c>
      <c r="BB6" s="24" t="s">
        <v>91</v>
      </c>
      <c r="BC6" s="31">
        <v>4</v>
      </c>
      <c r="BD6" s="32" t="s">
        <v>137</v>
      </c>
      <c r="BE6" s="42" t="s">
        <v>50</v>
      </c>
      <c r="BF6" s="28" t="s">
        <v>53</v>
      </c>
      <c r="BG6" s="28" t="s">
        <v>45</v>
      </c>
      <c r="BH6" s="28" t="s">
        <v>63</v>
      </c>
      <c r="BI6" s="28" t="s">
        <v>73</v>
      </c>
      <c r="BJ6" s="28" t="s">
        <v>70</v>
      </c>
      <c r="BK6" s="29" t="s">
        <v>87</v>
      </c>
      <c r="BL6" s="28" t="s">
        <v>87</v>
      </c>
      <c r="BM6" s="28" t="s">
        <v>104</v>
      </c>
      <c r="BN6" s="28" t="s">
        <v>104</v>
      </c>
      <c r="BO6" s="28"/>
      <c r="BP6" s="28" t="s">
        <v>127</v>
      </c>
      <c r="BQ6" s="28" t="s">
        <v>127</v>
      </c>
      <c r="BR6" s="28" t="s">
        <v>130</v>
      </c>
      <c r="BS6" s="29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36"/>
      <c r="CG6" s="7"/>
      <c r="CH6" s="40" t="s">
        <v>132</v>
      </c>
      <c r="CI6" s="41"/>
    </row>
    <row r="7" spans="1:87" x14ac:dyDescent="0.25">
      <c r="A7" s="5">
        <v>4</v>
      </c>
      <c r="B7" s="11">
        <v>0.3611111111111111</v>
      </c>
      <c r="C7" s="5">
        <v>3</v>
      </c>
      <c r="D7" s="5">
        <v>58</v>
      </c>
      <c r="E7" s="5">
        <v>4</v>
      </c>
      <c r="F7" s="5">
        <v>13</v>
      </c>
      <c r="G7" s="5">
        <f t="shared" si="6"/>
        <v>7</v>
      </c>
      <c r="H7" s="5">
        <f t="shared" si="7"/>
        <v>71</v>
      </c>
      <c r="I7" s="5">
        <f t="shared" si="8"/>
        <v>141</v>
      </c>
      <c r="J7" s="5">
        <v>1</v>
      </c>
      <c r="K7" s="5">
        <v>2</v>
      </c>
      <c r="L7" s="5">
        <v>3</v>
      </c>
      <c r="M7" s="14"/>
      <c r="N7" s="3"/>
      <c r="P7" s="23" t="s">
        <v>79</v>
      </c>
      <c r="Q7" s="24" t="s">
        <v>80</v>
      </c>
      <c r="R7" s="31">
        <v>7</v>
      </c>
      <c r="S7" s="32">
        <v>100</v>
      </c>
      <c r="T7" s="28"/>
      <c r="U7" s="28"/>
      <c r="V7" s="28"/>
      <c r="W7" s="28"/>
      <c r="X7" s="28"/>
      <c r="Y7" s="28"/>
      <c r="Z7" s="28"/>
      <c r="AA7" s="28" t="s">
        <v>89</v>
      </c>
      <c r="AB7" s="28" t="s">
        <v>101</v>
      </c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7" t="s">
        <v>133</v>
      </c>
      <c r="BA7" s="23" t="s">
        <v>39</v>
      </c>
      <c r="BB7" s="24" t="s">
        <v>91</v>
      </c>
      <c r="BC7" s="31" t="s">
        <v>135</v>
      </c>
      <c r="BD7" s="32" t="s">
        <v>138</v>
      </c>
      <c r="BE7" s="42"/>
      <c r="BF7" s="28" t="s">
        <v>54</v>
      </c>
      <c r="BG7" s="28" t="s">
        <v>55</v>
      </c>
      <c r="BH7" s="28" t="s">
        <v>64</v>
      </c>
      <c r="BI7" s="28" t="s">
        <v>74</v>
      </c>
      <c r="BJ7" s="28" t="s">
        <v>75</v>
      </c>
      <c r="BK7" s="28" t="s">
        <v>94</v>
      </c>
      <c r="BL7" s="28" t="s">
        <v>95</v>
      </c>
      <c r="BM7" s="29" t="s">
        <v>111</v>
      </c>
      <c r="BN7" s="28" t="s">
        <v>105</v>
      </c>
      <c r="BO7" s="28"/>
      <c r="BP7" s="28" t="s">
        <v>139</v>
      </c>
      <c r="BQ7" s="28"/>
      <c r="BR7" s="28"/>
      <c r="BS7" s="29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36"/>
      <c r="CG7" s="7"/>
      <c r="CH7" s="40" t="s">
        <v>141</v>
      </c>
      <c r="CI7" s="41"/>
    </row>
    <row r="8" spans="1:87" x14ac:dyDescent="0.25">
      <c r="A8" s="5">
        <v>5</v>
      </c>
      <c r="B8" s="11">
        <v>0.36805555555555558</v>
      </c>
      <c r="C8" s="5">
        <v>3</v>
      </c>
      <c r="D8" s="5">
        <v>52</v>
      </c>
      <c r="E8" s="5">
        <v>4</v>
      </c>
      <c r="F8" s="5">
        <v>20</v>
      </c>
      <c r="G8" s="5">
        <f t="shared" si="6"/>
        <v>7</v>
      </c>
      <c r="H8" s="5">
        <f t="shared" si="7"/>
        <v>72</v>
      </c>
      <c r="I8" s="5">
        <f t="shared" si="8"/>
        <v>142</v>
      </c>
      <c r="J8" s="5">
        <v>1</v>
      </c>
      <c r="K8" s="5">
        <v>1</v>
      </c>
      <c r="L8" s="5" t="s">
        <v>29</v>
      </c>
      <c r="M8" s="4"/>
      <c r="N8" s="3"/>
      <c r="P8" s="23" t="s">
        <v>97</v>
      </c>
      <c r="Q8" s="24" t="s">
        <v>21</v>
      </c>
      <c r="R8" s="31" t="s">
        <v>162</v>
      </c>
      <c r="S8" s="32" t="s">
        <v>163</v>
      </c>
      <c r="T8" s="28"/>
      <c r="U8" s="28"/>
      <c r="V8" s="28"/>
      <c r="W8" s="28"/>
      <c r="X8" s="29"/>
      <c r="Y8" s="28"/>
      <c r="Z8" s="28"/>
      <c r="AA8" s="28" t="s">
        <v>106</v>
      </c>
      <c r="AB8" s="28" t="s">
        <v>104</v>
      </c>
      <c r="AC8" s="28" t="s">
        <v>105</v>
      </c>
      <c r="AD8" s="28"/>
      <c r="AE8" s="28" t="s">
        <v>125</v>
      </c>
      <c r="AF8" s="28" t="s">
        <v>126</v>
      </c>
      <c r="AG8" s="28" t="s">
        <v>122</v>
      </c>
      <c r="AH8" s="28" t="s">
        <v>123</v>
      </c>
      <c r="AI8" s="29" t="s">
        <v>143</v>
      </c>
      <c r="AJ8" s="28" t="s">
        <v>147</v>
      </c>
      <c r="AK8" s="28" t="s">
        <v>154</v>
      </c>
      <c r="AL8" s="28" t="s">
        <v>28</v>
      </c>
      <c r="AM8" s="28" t="s">
        <v>166</v>
      </c>
      <c r="AN8" s="28" t="s">
        <v>167</v>
      </c>
      <c r="AO8" s="28" t="s">
        <v>168</v>
      </c>
      <c r="AP8" s="28"/>
      <c r="AQ8" s="28"/>
      <c r="AR8" s="28"/>
      <c r="AS8" s="28"/>
      <c r="AT8" s="28"/>
      <c r="AU8" s="28"/>
      <c r="AV8" s="28"/>
      <c r="AW8" s="28"/>
      <c r="AX8" s="28"/>
      <c r="AY8" s="7" t="s">
        <v>169</v>
      </c>
      <c r="BA8" s="23" t="s">
        <v>48</v>
      </c>
      <c r="BB8" s="24" t="s">
        <v>91</v>
      </c>
      <c r="BC8" s="31" t="s">
        <v>92</v>
      </c>
      <c r="BD8" s="32">
        <v>251</v>
      </c>
      <c r="BE8" s="28"/>
      <c r="BF8" s="28"/>
      <c r="BG8" s="28" t="s">
        <v>56</v>
      </c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9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36"/>
      <c r="CG8" s="7"/>
      <c r="CH8" s="40" t="s">
        <v>96</v>
      </c>
      <c r="CI8" s="41"/>
    </row>
    <row r="9" spans="1:87" x14ac:dyDescent="0.25">
      <c r="A9" s="5">
        <v>6</v>
      </c>
      <c r="B9" s="11">
        <v>0.43055555555555558</v>
      </c>
      <c r="C9" s="5">
        <v>2</v>
      </c>
      <c r="D9" s="5">
        <v>40</v>
      </c>
      <c r="E9" s="5">
        <v>4</v>
      </c>
      <c r="F9" s="5">
        <v>25</v>
      </c>
      <c r="G9" s="5">
        <f t="shared" si="6"/>
        <v>6</v>
      </c>
      <c r="H9" s="5">
        <f t="shared" si="7"/>
        <v>65</v>
      </c>
      <c r="I9" s="5">
        <f t="shared" si="8"/>
        <v>125</v>
      </c>
      <c r="J9" s="5">
        <v>0</v>
      </c>
      <c r="K9" s="5">
        <v>0</v>
      </c>
      <c r="L9" s="5" t="s">
        <v>65</v>
      </c>
      <c r="M9" s="14"/>
      <c r="N9" s="3"/>
      <c r="P9" s="23" t="s">
        <v>115</v>
      </c>
      <c r="Q9" s="24" t="s">
        <v>21</v>
      </c>
      <c r="R9" s="31">
        <v>17</v>
      </c>
      <c r="S9" s="32">
        <v>34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 t="s">
        <v>130</v>
      </c>
      <c r="AE9" s="28" t="s">
        <v>127</v>
      </c>
      <c r="AF9" s="37" t="s">
        <v>128</v>
      </c>
      <c r="AG9" s="28" t="s">
        <v>127</v>
      </c>
      <c r="AH9" s="28" t="s">
        <v>127</v>
      </c>
      <c r="AI9" s="28" t="s">
        <v>144</v>
      </c>
      <c r="AJ9" s="28" t="s">
        <v>148</v>
      </c>
      <c r="AK9" s="29" t="s">
        <v>155</v>
      </c>
      <c r="AL9" s="28" t="s">
        <v>27</v>
      </c>
      <c r="AM9" s="28"/>
      <c r="AN9" s="28"/>
      <c r="AO9" s="28"/>
      <c r="AP9" s="28"/>
      <c r="AQ9" s="28"/>
      <c r="AR9" s="28"/>
      <c r="AS9" s="29"/>
      <c r="AT9" s="28"/>
      <c r="AU9" s="28"/>
      <c r="AV9" s="28"/>
      <c r="AW9" s="28"/>
      <c r="AX9" s="28"/>
      <c r="AY9" s="7" t="s">
        <v>170</v>
      </c>
      <c r="BA9" s="23" t="s">
        <v>107</v>
      </c>
      <c r="BB9" s="24" t="s">
        <v>22</v>
      </c>
      <c r="BC9" s="31">
        <v>21</v>
      </c>
      <c r="BD9" s="32">
        <v>146</v>
      </c>
      <c r="BE9" s="28"/>
      <c r="BF9" s="28"/>
      <c r="BG9" s="28"/>
      <c r="BH9" s="28"/>
      <c r="BI9" s="28"/>
      <c r="BJ9" s="28"/>
      <c r="BK9" s="28"/>
      <c r="BL9" s="28"/>
      <c r="BM9" s="28" t="s">
        <v>112</v>
      </c>
      <c r="BN9" s="28" t="s">
        <v>112</v>
      </c>
      <c r="BO9" s="28"/>
      <c r="BP9" s="28"/>
      <c r="BQ9" s="28"/>
      <c r="BR9" s="28"/>
      <c r="BS9" s="28"/>
      <c r="BT9" s="29"/>
      <c r="BU9" s="28"/>
      <c r="BV9" s="28"/>
      <c r="BW9" s="28"/>
      <c r="BX9" s="28"/>
      <c r="BY9" s="28"/>
      <c r="BZ9" s="28"/>
      <c r="CA9" s="28"/>
      <c r="CB9" s="28"/>
      <c r="CC9" s="28"/>
      <c r="CD9" s="29"/>
      <c r="CE9" s="28"/>
      <c r="CF9" s="36"/>
      <c r="CG9" s="7"/>
      <c r="CH9" s="40" t="s">
        <v>133</v>
      </c>
      <c r="CI9" s="41"/>
    </row>
    <row r="10" spans="1:87" x14ac:dyDescent="0.25">
      <c r="A10" s="5">
        <v>7</v>
      </c>
      <c r="B10" s="11">
        <v>0.54861111111111116</v>
      </c>
      <c r="C10" s="5">
        <v>3</v>
      </c>
      <c r="D10" s="5">
        <v>27</v>
      </c>
      <c r="E10" s="5">
        <v>3</v>
      </c>
      <c r="F10" s="5">
        <v>7</v>
      </c>
      <c r="G10" s="5">
        <f t="shared" si="6"/>
        <v>6</v>
      </c>
      <c r="H10" s="5">
        <f t="shared" si="7"/>
        <v>34</v>
      </c>
      <c r="I10" s="5">
        <f t="shared" si="8"/>
        <v>94</v>
      </c>
      <c r="J10" s="5">
        <v>0</v>
      </c>
      <c r="K10" s="5">
        <v>0</v>
      </c>
      <c r="L10" s="5" t="s">
        <v>76</v>
      </c>
      <c r="M10" s="14"/>
      <c r="N10" s="3"/>
      <c r="P10" s="23" t="s">
        <v>116</v>
      </c>
      <c r="Q10" s="24" t="s">
        <v>21</v>
      </c>
      <c r="R10" s="31">
        <v>11</v>
      </c>
      <c r="S10" s="32">
        <v>55</v>
      </c>
      <c r="T10" s="28"/>
      <c r="U10" s="28"/>
      <c r="V10" s="28"/>
      <c r="W10" s="28"/>
      <c r="X10" s="28"/>
      <c r="Y10" s="28"/>
      <c r="Z10" s="28"/>
      <c r="AA10" s="28"/>
      <c r="AB10" s="28"/>
      <c r="AC10" s="29"/>
      <c r="AD10" s="28"/>
      <c r="AE10" s="36"/>
      <c r="AF10" s="28" t="s">
        <v>128</v>
      </c>
      <c r="AG10" s="30" t="s">
        <v>128</v>
      </c>
      <c r="AH10" s="28"/>
      <c r="AI10" s="28"/>
      <c r="AJ10" s="28"/>
      <c r="AK10" s="28"/>
      <c r="AL10" s="28" t="s">
        <v>159</v>
      </c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7" t="s">
        <v>133</v>
      </c>
      <c r="BA10" s="23" t="s">
        <v>181</v>
      </c>
      <c r="BB10" s="24"/>
      <c r="BC10" s="31" t="s">
        <v>185</v>
      </c>
      <c r="BD10" s="32" t="s">
        <v>185</v>
      </c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9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 t="s">
        <v>177</v>
      </c>
      <c r="CD10" s="28" t="s">
        <v>182</v>
      </c>
      <c r="CE10" s="28" t="s">
        <v>183</v>
      </c>
      <c r="CF10" s="36" t="s">
        <v>184</v>
      </c>
      <c r="CG10" s="7"/>
      <c r="CH10" s="40" t="s">
        <v>185</v>
      </c>
      <c r="CI10" s="41"/>
    </row>
    <row r="11" spans="1:87" x14ac:dyDescent="0.25">
      <c r="A11" s="5">
        <v>8</v>
      </c>
      <c r="B11" s="11">
        <v>0.34027777777777779</v>
      </c>
      <c r="C11" s="5">
        <v>4</v>
      </c>
      <c r="D11" s="5">
        <v>39</v>
      </c>
      <c r="E11" s="5">
        <v>4</v>
      </c>
      <c r="F11" s="5">
        <v>11</v>
      </c>
      <c r="G11" s="5">
        <f t="shared" si="6"/>
        <v>8</v>
      </c>
      <c r="H11" s="5">
        <f t="shared" si="7"/>
        <v>50</v>
      </c>
      <c r="I11" s="5">
        <f t="shared" si="8"/>
        <v>130</v>
      </c>
      <c r="J11" s="5">
        <v>1</v>
      </c>
      <c r="K11" s="5">
        <v>0</v>
      </c>
      <c r="L11" s="5">
        <v>2</v>
      </c>
      <c r="M11" s="14" t="s">
        <v>77</v>
      </c>
      <c r="N11" s="2" t="s">
        <v>17</v>
      </c>
      <c r="O11" s="33" t="s">
        <v>17</v>
      </c>
      <c r="P11" s="23" t="s">
        <v>117</v>
      </c>
      <c r="Q11" s="24" t="s">
        <v>21</v>
      </c>
      <c r="R11" s="31">
        <v>11</v>
      </c>
      <c r="S11" s="32">
        <v>11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9" t="s">
        <v>130</v>
      </c>
      <c r="AF11" s="38"/>
      <c r="AG11" s="28" t="s">
        <v>128</v>
      </c>
      <c r="AH11" s="28" t="s">
        <v>128</v>
      </c>
      <c r="AI11" s="28" t="s">
        <v>144</v>
      </c>
      <c r="AJ11" s="28"/>
      <c r="AK11" s="28"/>
      <c r="AL11" s="28"/>
      <c r="AM11" s="28"/>
      <c r="AN11" s="37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7" t="s">
        <v>158</v>
      </c>
      <c r="BA11" s="23"/>
      <c r="BB11" s="24"/>
      <c r="BC11" s="31"/>
      <c r="BD11" s="32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9"/>
      <c r="BW11" s="28"/>
      <c r="BX11" s="28"/>
      <c r="BY11" s="28"/>
      <c r="BZ11" s="28"/>
      <c r="CA11" s="28"/>
      <c r="CB11" s="28"/>
      <c r="CC11" s="28"/>
      <c r="CD11" s="28"/>
      <c r="CE11" s="28"/>
      <c r="CF11" s="36"/>
      <c r="CG11" s="7"/>
      <c r="CH11" s="40"/>
      <c r="CI11" s="41"/>
    </row>
    <row r="12" spans="1:87" x14ac:dyDescent="0.25">
      <c r="A12" s="5">
        <v>9</v>
      </c>
      <c r="B12" s="11">
        <v>0.3611111111111111</v>
      </c>
      <c r="C12" s="5">
        <v>5</v>
      </c>
      <c r="D12" s="5">
        <v>62</v>
      </c>
      <c r="E12" s="5">
        <v>4</v>
      </c>
      <c r="F12" s="5">
        <v>11</v>
      </c>
      <c r="G12" s="5">
        <f t="shared" si="6"/>
        <v>9</v>
      </c>
      <c r="H12" s="5">
        <f t="shared" si="7"/>
        <v>73</v>
      </c>
      <c r="I12" s="5">
        <f t="shared" si="8"/>
        <v>163</v>
      </c>
      <c r="J12" s="5">
        <v>1</v>
      </c>
      <c r="K12" s="5">
        <v>1</v>
      </c>
      <c r="L12" s="5">
        <v>4</v>
      </c>
      <c r="M12" s="14"/>
      <c r="N12" s="3"/>
      <c r="P12" s="23" t="s">
        <v>118</v>
      </c>
      <c r="Q12" s="24" t="s">
        <v>21</v>
      </c>
      <c r="R12" s="31">
        <v>20</v>
      </c>
      <c r="S12" s="32">
        <v>60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 t="s">
        <v>128</v>
      </c>
      <c r="AI12" s="28"/>
      <c r="AJ12" s="28"/>
      <c r="AK12" s="28"/>
      <c r="AL12" s="28"/>
      <c r="AM12" s="36"/>
      <c r="AN12" s="28"/>
      <c r="AO12" s="30"/>
      <c r="AP12" s="28"/>
      <c r="AQ12" s="28"/>
      <c r="AR12" s="37"/>
      <c r="AS12" s="28"/>
      <c r="AT12" s="28"/>
      <c r="AU12" s="28"/>
      <c r="AV12" s="28"/>
      <c r="AW12" s="28"/>
      <c r="AX12" s="28"/>
      <c r="AY12" s="7" t="s">
        <v>150</v>
      </c>
      <c r="BA12" s="23"/>
      <c r="BB12" s="24"/>
      <c r="BC12" s="31"/>
      <c r="BD12" s="32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9"/>
      <c r="BQ12" s="28"/>
      <c r="BR12" s="28"/>
      <c r="BS12" s="28"/>
      <c r="BT12" s="28"/>
      <c r="BU12" s="28"/>
      <c r="BV12" s="28"/>
      <c r="BW12" s="28"/>
      <c r="BX12" s="28"/>
      <c r="BY12" s="29"/>
      <c r="BZ12" s="28"/>
      <c r="CA12" s="28"/>
      <c r="CB12" s="28"/>
      <c r="CC12" s="28"/>
      <c r="CD12" s="28"/>
      <c r="CE12" s="28"/>
      <c r="CF12" s="36"/>
      <c r="CG12" s="7"/>
      <c r="CH12" s="40"/>
      <c r="CI12" s="41"/>
    </row>
    <row r="13" spans="1:87" x14ac:dyDescent="0.25">
      <c r="A13" s="5">
        <v>10</v>
      </c>
      <c r="B13" s="11">
        <v>0.36805555555555558</v>
      </c>
      <c r="C13" s="5">
        <v>4</v>
      </c>
      <c r="D13" s="5">
        <v>33</v>
      </c>
      <c r="E13" s="5">
        <v>4</v>
      </c>
      <c r="F13" s="5">
        <v>8</v>
      </c>
      <c r="G13" s="5">
        <f t="shared" si="6"/>
        <v>8</v>
      </c>
      <c r="H13" s="5">
        <f t="shared" si="7"/>
        <v>41</v>
      </c>
      <c r="I13" s="5">
        <f t="shared" si="8"/>
        <v>121</v>
      </c>
      <c r="J13" s="5">
        <v>1</v>
      </c>
      <c r="K13" s="5">
        <v>3</v>
      </c>
      <c r="L13" s="5">
        <v>4</v>
      </c>
      <c r="M13" s="4"/>
      <c r="N13" s="3"/>
      <c r="P13" s="23" t="s">
        <v>119</v>
      </c>
      <c r="Q13" s="24" t="s">
        <v>21</v>
      </c>
      <c r="R13" s="31" t="s">
        <v>164</v>
      </c>
      <c r="S13" s="32" t="s">
        <v>165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 t="s">
        <v>130</v>
      </c>
      <c r="AH13" s="28" t="s">
        <v>129</v>
      </c>
      <c r="AI13" s="28" t="s">
        <v>145</v>
      </c>
      <c r="AJ13" s="28" t="s">
        <v>149</v>
      </c>
      <c r="AK13" s="28" t="s">
        <v>156</v>
      </c>
      <c r="AL13" s="28" t="s">
        <v>160</v>
      </c>
      <c r="AM13" s="28"/>
      <c r="AN13" s="38"/>
      <c r="AO13" s="28"/>
      <c r="AP13" s="29"/>
      <c r="AQ13" s="36"/>
      <c r="AR13" s="28"/>
      <c r="AS13" s="43"/>
      <c r="AT13" s="28"/>
      <c r="AU13" s="28"/>
      <c r="AV13" s="28"/>
      <c r="AW13" s="28"/>
      <c r="AX13" s="28"/>
      <c r="AY13" s="7" t="s">
        <v>171</v>
      </c>
      <c r="BA13" s="23"/>
      <c r="BB13" s="24"/>
      <c r="BC13" s="31"/>
      <c r="BD13" s="32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9"/>
      <c r="BT13" s="28"/>
      <c r="BU13" s="28"/>
      <c r="BV13" s="28"/>
      <c r="BW13" s="28"/>
      <c r="BX13" s="28"/>
      <c r="BY13" s="28"/>
      <c r="BZ13" s="28"/>
      <c r="CA13" s="28"/>
      <c r="CB13" s="28"/>
      <c r="CC13" s="29"/>
      <c r="CD13" s="28"/>
      <c r="CE13" s="28"/>
      <c r="CF13" s="36"/>
      <c r="CG13" s="7"/>
      <c r="CH13" s="40"/>
      <c r="CI13" s="41"/>
    </row>
    <row r="14" spans="1:87" x14ac:dyDescent="0.25">
      <c r="A14" s="5">
        <v>11</v>
      </c>
      <c r="B14" s="11"/>
      <c r="C14" s="5"/>
      <c r="D14" s="5"/>
      <c r="E14" s="5"/>
      <c r="F14" s="5"/>
      <c r="G14" s="5"/>
      <c r="H14" s="5"/>
      <c r="I14" s="5"/>
      <c r="J14" s="5"/>
      <c r="K14" s="5"/>
      <c r="L14" s="5"/>
      <c r="M14" s="15" t="s">
        <v>114</v>
      </c>
      <c r="N14" s="3"/>
      <c r="P14" s="23" t="s">
        <v>175</v>
      </c>
      <c r="Q14" s="24"/>
      <c r="R14" s="31" t="s">
        <v>185</v>
      </c>
      <c r="S14" s="32" t="s">
        <v>185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9"/>
      <c r="AN14" s="28"/>
      <c r="AO14" s="28"/>
      <c r="AP14" s="28"/>
      <c r="AQ14" s="28"/>
      <c r="AR14" s="38" t="s">
        <v>177</v>
      </c>
      <c r="AS14" s="28" t="s">
        <v>178</v>
      </c>
      <c r="AT14" s="28" t="s">
        <v>179</v>
      </c>
      <c r="AU14" s="28" t="s">
        <v>180</v>
      </c>
      <c r="AV14" s="29"/>
      <c r="AW14" s="28"/>
      <c r="AX14" s="28"/>
      <c r="AY14" s="7" t="s">
        <v>185</v>
      </c>
      <c r="BA14" s="23"/>
      <c r="BB14" s="24"/>
      <c r="BC14" s="31"/>
      <c r="BD14" s="32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9"/>
      <c r="BX14" s="28"/>
      <c r="BY14" s="28"/>
      <c r="BZ14" s="28"/>
      <c r="CA14" s="28"/>
      <c r="CB14" s="28"/>
      <c r="CC14" s="28"/>
      <c r="CD14" s="29"/>
      <c r="CE14" s="28"/>
      <c r="CF14" s="36"/>
      <c r="CG14" s="7"/>
      <c r="CH14" s="40"/>
      <c r="CI14" s="41"/>
    </row>
    <row r="15" spans="1:87" x14ac:dyDescent="0.25">
      <c r="A15" s="5">
        <v>12</v>
      </c>
      <c r="B15" s="11">
        <v>0.35416666666666669</v>
      </c>
      <c r="C15" s="5">
        <v>3</v>
      </c>
      <c r="D15" s="5">
        <v>7</v>
      </c>
      <c r="E15" s="5">
        <v>3</v>
      </c>
      <c r="F15" s="5">
        <v>4</v>
      </c>
      <c r="G15" s="5">
        <f t="shared" si="6"/>
        <v>6</v>
      </c>
      <c r="H15" s="5">
        <f t="shared" si="7"/>
        <v>11</v>
      </c>
      <c r="I15" s="5">
        <f t="shared" si="8"/>
        <v>71</v>
      </c>
      <c r="J15" s="5">
        <v>1</v>
      </c>
      <c r="K15" s="5">
        <v>1</v>
      </c>
      <c r="L15" s="5">
        <v>4</v>
      </c>
      <c r="M15" s="14"/>
      <c r="N15" s="3"/>
      <c r="P15" s="23" t="s">
        <v>176</v>
      </c>
      <c r="Q15" s="24"/>
      <c r="R15" s="31"/>
      <c r="S15" s="32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9"/>
      <c r="AN15" s="28"/>
      <c r="AO15" s="28"/>
      <c r="AP15" s="28"/>
      <c r="AQ15" s="28"/>
      <c r="AR15" s="28"/>
      <c r="AS15" s="28"/>
      <c r="AT15" s="28" t="s">
        <v>177</v>
      </c>
      <c r="AU15" s="28" t="s">
        <v>179</v>
      </c>
      <c r="AV15" s="28"/>
      <c r="AW15" s="28"/>
      <c r="AX15" s="28"/>
      <c r="AY15" s="7" t="s">
        <v>185</v>
      </c>
      <c r="BA15" s="23"/>
      <c r="BB15" s="24"/>
      <c r="BC15" s="31"/>
      <c r="BD15" s="32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9"/>
      <c r="BZ15" s="28"/>
      <c r="CA15" s="28"/>
      <c r="CB15" s="28"/>
      <c r="CC15" s="28"/>
      <c r="CD15" s="28"/>
      <c r="CE15" s="29"/>
      <c r="CF15" s="36"/>
      <c r="CG15" s="7"/>
      <c r="CH15" s="40"/>
      <c r="CI15" s="41"/>
    </row>
    <row r="16" spans="1:87" x14ac:dyDescent="0.25">
      <c r="A16" s="5">
        <v>13</v>
      </c>
      <c r="B16" s="11">
        <v>0.38194444444444442</v>
      </c>
      <c r="C16" s="5">
        <v>4</v>
      </c>
      <c r="D16" s="5">
        <v>10</v>
      </c>
      <c r="E16" s="5">
        <v>1</v>
      </c>
      <c r="F16" s="5">
        <v>1</v>
      </c>
      <c r="G16" s="5">
        <f t="shared" si="6"/>
        <v>5</v>
      </c>
      <c r="H16" s="5">
        <f t="shared" si="7"/>
        <v>11</v>
      </c>
      <c r="I16" s="5">
        <f t="shared" si="8"/>
        <v>61</v>
      </c>
      <c r="J16" s="5">
        <v>1</v>
      </c>
      <c r="K16" s="5">
        <v>2</v>
      </c>
      <c r="L16" s="5">
        <v>3</v>
      </c>
      <c r="M16" s="4"/>
      <c r="N16" s="3"/>
      <c r="P16" s="23"/>
      <c r="Q16" s="24"/>
      <c r="R16" s="31"/>
      <c r="S16" s="32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9"/>
      <c r="AQ16" s="28"/>
      <c r="AR16" s="28"/>
      <c r="AS16" s="28"/>
      <c r="AT16" s="28"/>
      <c r="AU16" s="28"/>
      <c r="AV16" s="28"/>
      <c r="AW16" s="28"/>
      <c r="AX16" s="28"/>
      <c r="AY16" s="7"/>
      <c r="BA16" s="23"/>
      <c r="BB16" s="24"/>
      <c r="BC16" s="31"/>
      <c r="BD16" s="32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9"/>
      <c r="CA16" s="28"/>
      <c r="CB16" s="28"/>
      <c r="CC16" s="28"/>
      <c r="CD16" s="28"/>
      <c r="CE16" s="28"/>
      <c r="CF16" s="36"/>
      <c r="CG16" s="7"/>
      <c r="CH16" s="40"/>
      <c r="CI16" s="41"/>
    </row>
    <row r="17" spans="1:87" x14ac:dyDescent="0.25">
      <c r="A17" s="5">
        <v>14</v>
      </c>
      <c r="B17" s="11">
        <v>0.38194444444444442</v>
      </c>
      <c r="C17" s="5">
        <v>5</v>
      </c>
      <c r="D17" s="5">
        <v>12</v>
      </c>
      <c r="E17" s="5">
        <v>0</v>
      </c>
      <c r="F17" s="5">
        <v>0</v>
      </c>
      <c r="G17" s="5">
        <f t="shared" si="6"/>
        <v>5</v>
      </c>
      <c r="H17" s="5">
        <f t="shared" si="7"/>
        <v>12</v>
      </c>
      <c r="I17" s="5">
        <f t="shared" si="8"/>
        <v>62</v>
      </c>
      <c r="J17" s="5">
        <v>1</v>
      </c>
      <c r="K17" s="5">
        <v>1</v>
      </c>
      <c r="L17" s="5">
        <v>4</v>
      </c>
      <c r="M17" s="15"/>
      <c r="N17" s="3"/>
      <c r="P17" s="23"/>
      <c r="Q17" s="24"/>
      <c r="R17" s="31"/>
      <c r="S17" s="32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7"/>
      <c r="BA17" s="23"/>
      <c r="BB17" s="24"/>
      <c r="BC17" s="31"/>
      <c r="BD17" s="32"/>
      <c r="BE17" s="28"/>
      <c r="BF17" s="28"/>
      <c r="BG17" s="29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36"/>
      <c r="CG17" s="7"/>
      <c r="CH17" s="40"/>
      <c r="CI17" s="41"/>
    </row>
    <row r="18" spans="1:87" x14ac:dyDescent="0.25">
      <c r="A18" s="5">
        <v>15</v>
      </c>
      <c r="B18" s="11">
        <v>0.3888888888888889</v>
      </c>
      <c r="C18" s="5">
        <v>6</v>
      </c>
      <c r="D18" s="5">
        <v>18</v>
      </c>
      <c r="E18" s="5">
        <v>0</v>
      </c>
      <c r="F18" s="5">
        <v>0</v>
      </c>
      <c r="G18" s="5">
        <f t="shared" si="6"/>
        <v>6</v>
      </c>
      <c r="H18" s="5">
        <f t="shared" si="7"/>
        <v>18</v>
      </c>
      <c r="I18" s="5">
        <f t="shared" si="8"/>
        <v>78</v>
      </c>
      <c r="J18" s="5">
        <v>1</v>
      </c>
      <c r="K18" s="5">
        <v>1</v>
      </c>
      <c r="L18" s="5">
        <v>4</v>
      </c>
      <c r="M18" s="14"/>
      <c r="N18" s="3"/>
      <c r="P18" s="23"/>
      <c r="Q18" s="24"/>
      <c r="R18" s="31"/>
      <c r="S18" s="32"/>
      <c r="T18" s="3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7"/>
      <c r="BA18" s="23"/>
      <c r="BB18" s="24"/>
      <c r="BC18" s="31"/>
      <c r="BD18" s="31"/>
      <c r="BE18" s="28"/>
      <c r="BF18" s="28"/>
      <c r="BG18" s="28"/>
      <c r="BH18" s="28"/>
      <c r="BI18" s="28"/>
      <c r="BJ18" s="28"/>
      <c r="BK18" s="28"/>
      <c r="BL18" s="28"/>
      <c r="BM18" s="29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36"/>
      <c r="CF18" s="36"/>
      <c r="CG18" s="7"/>
      <c r="CH18" s="31"/>
      <c r="CI18" s="41"/>
    </row>
    <row r="19" spans="1:87" x14ac:dyDescent="0.25">
      <c r="A19" s="5">
        <v>16</v>
      </c>
      <c r="B19" s="11">
        <v>0.375</v>
      </c>
      <c r="C19" s="5">
        <v>5</v>
      </c>
      <c r="D19" s="5">
        <v>19</v>
      </c>
      <c r="E19" s="5">
        <v>0</v>
      </c>
      <c r="F19" s="5">
        <v>0</v>
      </c>
      <c r="G19" s="5">
        <f t="shared" si="6"/>
        <v>5</v>
      </c>
      <c r="H19" s="5">
        <f t="shared" si="7"/>
        <v>19</v>
      </c>
      <c r="I19" s="5">
        <f t="shared" si="8"/>
        <v>69</v>
      </c>
      <c r="J19" s="5">
        <v>1</v>
      </c>
      <c r="K19" s="5">
        <v>1</v>
      </c>
      <c r="L19" s="5">
        <v>3</v>
      </c>
      <c r="M19" s="14"/>
      <c r="N19" s="3"/>
      <c r="P19" s="23"/>
      <c r="Q19" s="24"/>
      <c r="R19" s="31"/>
      <c r="S19" s="31"/>
      <c r="T19" s="28"/>
      <c r="U19" s="28"/>
      <c r="V19" s="28"/>
      <c r="W19" s="28"/>
      <c r="X19" s="28"/>
      <c r="Y19" s="29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7"/>
      <c r="BA19" s="23"/>
      <c r="BB19" s="24"/>
      <c r="BC19" s="31"/>
      <c r="BD19" s="32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36"/>
      <c r="CF19" s="36"/>
      <c r="CG19" s="7"/>
      <c r="CH19" s="40"/>
      <c r="CI19" s="41"/>
    </row>
    <row r="20" spans="1:87" x14ac:dyDescent="0.25">
      <c r="A20" s="5">
        <v>17</v>
      </c>
      <c r="B20" s="11">
        <v>0.5625</v>
      </c>
      <c r="C20" s="5">
        <v>4</v>
      </c>
      <c r="D20" s="5">
        <v>15</v>
      </c>
      <c r="E20" s="5">
        <v>0</v>
      </c>
      <c r="F20" s="5">
        <v>0</v>
      </c>
      <c r="G20" s="5">
        <f t="shared" si="6"/>
        <v>4</v>
      </c>
      <c r="H20" s="5">
        <f t="shared" si="7"/>
        <v>15</v>
      </c>
      <c r="I20" s="5">
        <f t="shared" si="8"/>
        <v>55</v>
      </c>
      <c r="J20" s="5">
        <v>0</v>
      </c>
      <c r="K20" s="5">
        <v>0</v>
      </c>
      <c r="L20" s="5">
        <v>3</v>
      </c>
      <c r="M20" s="4"/>
      <c r="N20" s="3"/>
      <c r="P20" s="23"/>
      <c r="Q20" s="24"/>
      <c r="R20" s="31"/>
      <c r="S20" s="32"/>
      <c r="T20" s="28"/>
      <c r="U20" s="28"/>
      <c r="V20" s="29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7"/>
      <c r="BA20" s="23"/>
      <c r="BB20" s="24"/>
      <c r="BC20" s="31"/>
      <c r="BD20" s="32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36"/>
      <c r="CG20" s="7"/>
      <c r="CH20" s="40"/>
      <c r="CI20" s="41"/>
    </row>
    <row r="21" spans="1:87" x14ac:dyDescent="0.25">
      <c r="A21" s="5">
        <v>18</v>
      </c>
      <c r="B21" s="11">
        <v>0.3888888888888889</v>
      </c>
      <c r="C21" s="5">
        <v>3</v>
      </c>
      <c r="D21" s="5">
        <v>10</v>
      </c>
      <c r="E21" s="5">
        <v>0</v>
      </c>
      <c r="F21" s="5">
        <v>0</v>
      </c>
      <c r="G21" s="5">
        <f t="shared" si="6"/>
        <v>3</v>
      </c>
      <c r="H21" s="5">
        <f t="shared" si="7"/>
        <v>10</v>
      </c>
      <c r="I21" s="5">
        <f t="shared" si="8"/>
        <v>40</v>
      </c>
      <c r="J21" s="5">
        <v>1</v>
      </c>
      <c r="K21" s="5">
        <v>0</v>
      </c>
      <c r="L21" s="5">
        <v>2</v>
      </c>
      <c r="M21" s="4"/>
      <c r="N21" s="3"/>
      <c r="P21" s="23"/>
      <c r="Q21" s="24"/>
      <c r="R21" s="31"/>
      <c r="S21" s="32"/>
      <c r="T21" s="28"/>
      <c r="U21" s="28"/>
      <c r="V21" s="28"/>
      <c r="W21" s="28"/>
      <c r="X21" s="28"/>
      <c r="Y21" s="28"/>
      <c r="Z21" s="28"/>
      <c r="AA21" s="28"/>
      <c r="AB21" s="29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9"/>
      <c r="AV21" s="28"/>
      <c r="AW21" s="28"/>
      <c r="AX21" s="28"/>
      <c r="AY21" s="7"/>
      <c r="BA21" s="23"/>
      <c r="BB21" s="24"/>
      <c r="BC21" s="31"/>
      <c r="BD21" s="32"/>
      <c r="BE21" s="28"/>
      <c r="BF21" s="28"/>
      <c r="BG21" s="28"/>
      <c r="BH21" s="28"/>
      <c r="BI21" s="28"/>
      <c r="BJ21" s="28"/>
      <c r="BK21" s="28"/>
      <c r="BL21" s="29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36"/>
      <c r="CG21" s="7"/>
      <c r="CH21" s="40"/>
      <c r="CI21" s="41"/>
    </row>
    <row r="22" spans="1:87" x14ac:dyDescent="0.25">
      <c r="A22" s="5">
        <v>19</v>
      </c>
      <c r="B22" s="11">
        <v>0.3611111111111111</v>
      </c>
      <c r="C22" s="5">
        <v>3</v>
      </c>
      <c r="D22" s="5">
        <v>11</v>
      </c>
      <c r="E22" s="5">
        <v>0</v>
      </c>
      <c r="F22" s="5">
        <v>0</v>
      </c>
      <c r="G22" s="5">
        <f t="shared" si="6"/>
        <v>3</v>
      </c>
      <c r="H22" s="5">
        <f t="shared" si="7"/>
        <v>11</v>
      </c>
      <c r="I22" s="5">
        <f t="shared" si="8"/>
        <v>41</v>
      </c>
      <c r="J22" s="5">
        <v>2</v>
      </c>
      <c r="K22" s="5">
        <v>1</v>
      </c>
      <c r="L22" s="5">
        <v>3</v>
      </c>
      <c r="M22" s="4"/>
      <c r="N22" s="3"/>
      <c r="P22" s="23"/>
      <c r="Q22" s="24"/>
      <c r="R22" s="31"/>
      <c r="S22" s="32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9"/>
      <c r="AS22" s="28"/>
      <c r="AT22" s="28"/>
      <c r="AU22" s="28"/>
      <c r="AV22" s="28"/>
      <c r="AW22" s="28"/>
      <c r="AX22" s="28"/>
      <c r="AY22" s="7"/>
      <c r="BA22" s="23"/>
      <c r="BB22" s="24"/>
      <c r="BC22" s="31"/>
      <c r="BD22" s="32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9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36"/>
      <c r="CG22" s="7"/>
      <c r="CH22" s="40"/>
      <c r="CI22" s="41"/>
    </row>
    <row r="23" spans="1:87" x14ac:dyDescent="0.25">
      <c r="A23" s="5">
        <v>20</v>
      </c>
      <c r="B23" s="11">
        <v>0.55555555555555558</v>
      </c>
      <c r="C23" s="5">
        <v>1</v>
      </c>
      <c r="D23" s="5">
        <v>1</v>
      </c>
      <c r="E23" s="5">
        <v>0</v>
      </c>
      <c r="F23" s="5">
        <v>0</v>
      </c>
      <c r="G23" s="5">
        <f t="shared" si="6"/>
        <v>1</v>
      </c>
      <c r="H23" s="5">
        <f t="shared" si="7"/>
        <v>1</v>
      </c>
      <c r="I23" s="5">
        <f t="shared" si="8"/>
        <v>11</v>
      </c>
      <c r="J23" s="5">
        <v>0</v>
      </c>
      <c r="K23" s="5">
        <v>0</v>
      </c>
      <c r="L23" s="5">
        <v>1</v>
      </c>
      <c r="M23" s="14"/>
      <c r="N23" s="3"/>
      <c r="P23" s="23"/>
      <c r="Q23" s="24"/>
      <c r="R23" s="31"/>
      <c r="S23" s="32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9"/>
      <c r="AT23" s="28"/>
      <c r="AU23" s="28"/>
      <c r="AV23" s="28"/>
      <c r="AW23" s="28"/>
      <c r="AX23" s="28"/>
      <c r="AY23" s="7"/>
      <c r="BA23" s="23"/>
      <c r="BB23" s="24"/>
      <c r="BC23" s="31"/>
      <c r="BD23" s="32"/>
      <c r="BE23" s="28"/>
      <c r="BF23" s="28"/>
      <c r="BG23" s="28"/>
      <c r="BH23" s="28"/>
      <c r="BI23" s="28"/>
      <c r="BJ23" s="28"/>
      <c r="BK23" s="28"/>
      <c r="BL23" s="28"/>
      <c r="BM23" s="28"/>
      <c r="BN23" s="29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36"/>
      <c r="CG23" s="7"/>
      <c r="CH23" s="40"/>
      <c r="CI23" s="41"/>
    </row>
    <row r="24" spans="1:87" x14ac:dyDescent="0.25">
      <c r="A24" s="5">
        <v>21</v>
      </c>
      <c r="B24" s="11">
        <v>0.31944444444444442</v>
      </c>
      <c r="C24" s="5">
        <v>1</v>
      </c>
      <c r="D24" s="5">
        <v>1</v>
      </c>
      <c r="E24" s="5">
        <v>0</v>
      </c>
      <c r="F24" s="5">
        <v>0</v>
      </c>
      <c r="G24" s="5">
        <f t="shared" si="6"/>
        <v>1</v>
      </c>
      <c r="H24" s="5">
        <f t="shared" si="7"/>
        <v>1</v>
      </c>
      <c r="I24" s="5">
        <f t="shared" si="8"/>
        <v>11</v>
      </c>
      <c r="J24" s="5">
        <v>1</v>
      </c>
      <c r="K24" s="5">
        <v>2</v>
      </c>
      <c r="L24" s="5">
        <v>3</v>
      </c>
      <c r="M24" s="4"/>
      <c r="N24" s="3"/>
      <c r="P24" s="23"/>
      <c r="Q24" s="24"/>
      <c r="R24" s="31"/>
      <c r="S24" s="32"/>
      <c r="T24" s="28"/>
      <c r="U24" s="28"/>
      <c r="V24" s="28"/>
      <c r="W24" s="28"/>
      <c r="X24" s="28"/>
      <c r="Y24" s="28"/>
      <c r="Z24" s="28"/>
      <c r="AA24" s="29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7"/>
      <c r="BA24" s="23"/>
      <c r="BB24" s="24"/>
      <c r="BC24" s="31"/>
      <c r="BD24" s="32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9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36"/>
      <c r="CG24" s="7"/>
      <c r="CH24" s="40"/>
      <c r="CI24" s="41"/>
    </row>
    <row r="25" spans="1:87" x14ac:dyDescent="0.25">
      <c r="A25" s="5">
        <v>22</v>
      </c>
      <c r="B25" s="11">
        <v>0.31944444444444442</v>
      </c>
      <c r="C25" s="5">
        <v>0</v>
      </c>
      <c r="D25" s="5">
        <v>0</v>
      </c>
      <c r="E25" s="5">
        <v>0</v>
      </c>
      <c r="F25" s="5">
        <v>0</v>
      </c>
      <c r="G25" s="5">
        <f t="shared" si="6"/>
        <v>0</v>
      </c>
      <c r="H25" s="5">
        <f t="shared" si="7"/>
        <v>0</v>
      </c>
      <c r="I25" s="5">
        <f t="shared" si="8"/>
        <v>0</v>
      </c>
      <c r="J25" s="5">
        <v>2</v>
      </c>
      <c r="K25" s="5">
        <v>2</v>
      </c>
      <c r="L25" s="5">
        <v>3</v>
      </c>
      <c r="M25" s="44" t="s">
        <v>161</v>
      </c>
      <c r="N25" s="3"/>
      <c r="P25" s="23"/>
      <c r="Q25" s="24"/>
      <c r="R25" s="31"/>
      <c r="S25" s="32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7"/>
      <c r="BA25" s="23"/>
      <c r="BB25" s="24"/>
      <c r="BC25" s="31"/>
      <c r="BD25" s="32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9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36"/>
      <c r="CG25" s="7"/>
      <c r="CH25" s="40"/>
      <c r="CI25" s="41"/>
    </row>
    <row r="26" spans="1:87" x14ac:dyDescent="0.25">
      <c r="A26" s="5">
        <v>23</v>
      </c>
      <c r="B26" s="11">
        <v>0.31944444444444442</v>
      </c>
      <c r="C26" s="5">
        <v>0</v>
      </c>
      <c r="D26" s="5">
        <v>0</v>
      </c>
      <c r="E26" s="5">
        <v>0</v>
      </c>
      <c r="F26" s="5">
        <v>0</v>
      </c>
      <c r="G26" s="5">
        <f t="shared" si="6"/>
        <v>0</v>
      </c>
      <c r="H26" s="5">
        <f t="shared" si="7"/>
        <v>0</v>
      </c>
      <c r="I26" s="5">
        <f t="shared" si="8"/>
        <v>0</v>
      </c>
      <c r="J26" s="5">
        <v>2</v>
      </c>
      <c r="K26" s="5">
        <v>2</v>
      </c>
      <c r="L26" s="5">
        <v>4</v>
      </c>
      <c r="M26" s="44" t="s">
        <v>161</v>
      </c>
      <c r="N26" s="3"/>
      <c r="P26" s="23"/>
      <c r="Q26" s="24"/>
      <c r="R26" s="31"/>
      <c r="S26" s="32"/>
      <c r="T26" s="28"/>
      <c r="U26" s="28"/>
      <c r="V26" s="28"/>
      <c r="W26" s="28"/>
      <c r="X26" s="28"/>
      <c r="Y26" s="28"/>
      <c r="Z26" s="28"/>
      <c r="AA26" s="28"/>
      <c r="AB26" s="28"/>
      <c r="AC26" s="29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7"/>
      <c r="BA26" s="23"/>
      <c r="BB26" s="24"/>
      <c r="BC26" s="31"/>
      <c r="BD26" s="32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9"/>
      <c r="CE26" s="28"/>
      <c r="CF26" s="36"/>
      <c r="CG26" s="7"/>
      <c r="CH26" s="40"/>
      <c r="CI26" s="41"/>
    </row>
    <row r="27" spans="1:87" x14ac:dyDescent="0.25">
      <c r="A27" s="5">
        <v>24</v>
      </c>
      <c r="B27" s="11">
        <v>0.3888888888888889</v>
      </c>
      <c r="C27" s="5">
        <v>0</v>
      </c>
      <c r="D27" s="5">
        <v>0</v>
      </c>
      <c r="E27" s="5">
        <v>0</v>
      </c>
      <c r="F27" s="5">
        <v>0</v>
      </c>
      <c r="G27" s="5">
        <f t="shared" si="6"/>
        <v>0</v>
      </c>
      <c r="H27" s="5">
        <f t="shared" si="7"/>
        <v>0</v>
      </c>
      <c r="I27" s="5">
        <f t="shared" si="8"/>
        <v>0</v>
      </c>
      <c r="J27" s="5">
        <v>2</v>
      </c>
      <c r="K27" s="5">
        <v>0</v>
      </c>
      <c r="L27" s="5" t="s">
        <v>30</v>
      </c>
      <c r="M27" s="44" t="s">
        <v>161</v>
      </c>
      <c r="N27" s="3"/>
      <c r="P27" s="23"/>
      <c r="Q27" s="24"/>
      <c r="R27" s="31"/>
      <c r="S27" s="32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  <c r="AG27" s="28"/>
      <c r="AH27" s="28"/>
      <c r="AI27" s="28"/>
      <c r="AJ27" s="28"/>
      <c r="AK27" s="28"/>
      <c r="AL27" s="29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7"/>
      <c r="BA27" s="23"/>
      <c r="BB27" s="24"/>
      <c r="BC27" s="31"/>
      <c r="BD27" s="32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9"/>
      <c r="CF27" s="36"/>
      <c r="CG27" s="7"/>
      <c r="CH27" s="40"/>
      <c r="CI27" s="41"/>
    </row>
    <row r="28" spans="1:87" x14ac:dyDescent="0.25">
      <c r="A28" s="5">
        <v>25</v>
      </c>
      <c r="B28" s="11"/>
      <c r="C28" s="5"/>
      <c r="D28" s="5"/>
      <c r="E28" s="5"/>
      <c r="F28" s="5"/>
      <c r="G28" s="5"/>
      <c r="H28" s="5"/>
      <c r="I28" s="5"/>
      <c r="J28" s="5"/>
      <c r="K28" s="5"/>
      <c r="L28" s="5"/>
      <c r="M28" s="15" t="s">
        <v>172</v>
      </c>
      <c r="N28" s="3"/>
      <c r="P28" s="23"/>
      <c r="Q28" s="24"/>
      <c r="R28" s="31"/>
      <c r="S28" s="32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7"/>
      <c r="BA28" s="23"/>
      <c r="BB28" s="24"/>
      <c r="BC28" s="31"/>
      <c r="BD28" s="32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36"/>
      <c r="CG28" s="7"/>
      <c r="CH28" s="40"/>
      <c r="CI28" s="41"/>
    </row>
    <row r="29" spans="1:87" x14ac:dyDescent="0.25">
      <c r="A29" s="5">
        <v>26</v>
      </c>
      <c r="B29" s="11">
        <v>0.4375</v>
      </c>
      <c r="C29" s="5">
        <v>1</v>
      </c>
      <c r="D29" s="5">
        <v>4</v>
      </c>
      <c r="E29" s="5">
        <v>1</v>
      </c>
      <c r="F29" s="5">
        <v>1</v>
      </c>
      <c r="G29" s="5">
        <f t="shared" si="6"/>
        <v>2</v>
      </c>
      <c r="H29" s="5">
        <f t="shared" si="7"/>
        <v>5</v>
      </c>
      <c r="I29" s="5">
        <f t="shared" si="8"/>
        <v>25</v>
      </c>
      <c r="J29" s="5">
        <v>2</v>
      </c>
      <c r="K29" s="5">
        <v>0</v>
      </c>
      <c r="L29" s="5">
        <v>3</v>
      </c>
      <c r="M29" s="14"/>
      <c r="N29" s="3"/>
      <c r="P29" s="23"/>
      <c r="Q29" s="24"/>
      <c r="R29" s="31"/>
      <c r="S29" s="32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9"/>
      <c r="AT29" s="28"/>
      <c r="AU29" s="28"/>
      <c r="AV29" s="28"/>
      <c r="AW29" s="28"/>
      <c r="AX29" s="28"/>
      <c r="AY29" s="7"/>
      <c r="BA29" s="23"/>
      <c r="BB29" s="24"/>
      <c r="BC29" s="31"/>
      <c r="BD29" s="32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36"/>
      <c r="CG29" s="7"/>
      <c r="CH29" s="40"/>
      <c r="CI29" s="41"/>
    </row>
    <row r="30" spans="1:87" x14ac:dyDescent="0.25">
      <c r="A30" s="5">
        <v>27</v>
      </c>
      <c r="B30" s="11">
        <v>0.4236111111111111</v>
      </c>
      <c r="C30" s="5">
        <v>1</v>
      </c>
      <c r="D30" s="5">
        <v>4</v>
      </c>
      <c r="E30" s="5">
        <v>1</v>
      </c>
      <c r="F30" s="5">
        <v>3</v>
      </c>
      <c r="G30" s="5">
        <f t="shared" si="6"/>
        <v>2</v>
      </c>
      <c r="H30" s="5">
        <f t="shared" si="7"/>
        <v>7</v>
      </c>
      <c r="I30" s="5">
        <f t="shared" si="8"/>
        <v>27</v>
      </c>
      <c r="J30" s="5">
        <v>2</v>
      </c>
      <c r="K30" s="5">
        <v>0</v>
      </c>
      <c r="L30" s="5">
        <v>2</v>
      </c>
      <c r="M30" s="14"/>
      <c r="N30" s="2" t="s">
        <v>17</v>
      </c>
      <c r="P30" s="23"/>
      <c r="Q30" s="24"/>
      <c r="R30" s="31"/>
      <c r="S30" s="32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7"/>
      <c r="BA30" s="23"/>
      <c r="BB30" s="24"/>
      <c r="BC30" s="31"/>
      <c r="BD30" s="32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36"/>
      <c r="CG30" s="7"/>
      <c r="CH30" s="40"/>
      <c r="CI30" s="41"/>
    </row>
    <row r="31" spans="1:87" x14ac:dyDescent="0.25">
      <c r="A31" s="5">
        <v>28</v>
      </c>
      <c r="B31" s="11">
        <v>0.36805555555555558</v>
      </c>
      <c r="C31" s="5">
        <v>2</v>
      </c>
      <c r="D31" s="5">
        <v>7</v>
      </c>
      <c r="E31" s="5">
        <v>1</v>
      </c>
      <c r="F31" s="5">
        <v>8</v>
      </c>
      <c r="G31" s="5">
        <f t="shared" si="6"/>
        <v>3</v>
      </c>
      <c r="H31" s="5">
        <f t="shared" si="7"/>
        <v>15</v>
      </c>
      <c r="I31" s="5">
        <f t="shared" si="8"/>
        <v>45</v>
      </c>
      <c r="J31" s="5">
        <v>2</v>
      </c>
      <c r="K31" s="5">
        <v>0</v>
      </c>
      <c r="L31" s="5">
        <v>4</v>
      </c>
      <c r="M31" s="14"/>
      <c r="N31" s="3"/>
      <c r="P31" s="23"/>
      <c r="Q31" s="24"/>
      <c r="R31" s="31"/>
      <c r="S31" s="32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7"/>
      <c r="BA31" s="23"/>
      <c r="BB31" s="24"/>
      <c r="BC31" s="31"/>
      <c r="BD31" s="32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36"/>
      <c r="CG31" s="7"/>
      <c r="CH31" s="40"/>
      <c r="CI31" s="41"/>
    </row>
    <row r="32" spans="1:87" x14ac:dyDescent="0.25">
      <c r="A32" s="5"/>
      <c r="B32" s="11"/>
      <c r="C32" s="5"/>
      <c r="D32" s="5"/>
      <c r="E32" s="5"/>
      <c r="F32" s="5"/>
      <c r="G32" s="5"/>
      <c r="H32" s="5"/>
      <c r="I32" s="5"/>
      <c r="J32" s="5"/>
      <c r="K32" s="5"/>
      <c r="L32" s="5"/>
      <c r="M32" s="14"/>
      <c r="N32" s="3"/>
      <c r="P32" s="23"/>
      <c r="Q32" s="24"/>
      <c r="R32" s="31"/>
      <c r="S32" s="32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7"/>
      <c r="BA32" s="23"/>
      <c r="BB32" s="24"/>
      <c r="BC32" s="31"/>
      <c r="BD32" s="32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36"/>
      <c r="CG32" s="7"/>
      <c r="CH32" s="40"/>
      <c r="CI32" s="41"/>
    </row>
    <row r="33" spans="1:87" x14ac:dyDescent="0.25">
      <c r="A33" s="2" t="s">
        <v>16</v>
      </c>
      <c r="C33" s="5">
        <f>SUM(C4:C32)*10+SUM(D4:D32)</f>
        <v>1283</v>
      </c>
      <c r="D33" s="1"/>
      <c r="E33" s="5">
        <f>SUM(E4:E32)*10+SUM(F4:F32)</f>
        <v>619</v>
      </c>
      <c r="F33" s="1"/>
      <c r="G33" s="5">
        <f>SUM(G4:G32)*10+SUM(H4:H32)</f>
        <v>1902</v>
      </c>
      <c r="H33" s="1"/>
      <c r="I33" s="18"/>
      <c r="M33" s="17" t="s">
        <v>173</v>
      </c>
      <c r="N33" s="3"/>
      <c r="P33" s="23"/>
      <c r="Q33" s="24"/>
      <c r="R33" s="31"/>
      <c r="S33" s="32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7"/>
      <c r="BA33" s="23"/>
      <c r="BB33" s="23"/>
      <c r="BC33" s="30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36"/>
      <c r="CG33" s="7"/>
      <c r="CH33" s="40"/>
      <c r="CI33" s="41"/>
    </row>
    <row r="34" spans="1:87" x14ac:dyDescent="0.25">
      <c r="A34" s="5"/>
      <c r="B34" s="9">
        <f>COUNTA(B4:B32)</f>
        <v>26</v>
      </c>
      <c r="C34" s="5" t="str">
        <f>FIXED(C33/B34,2,TRUE)</f>
        <v>49.35</v>
      </c>
      <c r="D34" s="1"/>
      <c r="E34" s="5" t="str">
        <f>FIXED(E33/B34,2,TRUE)</f>
        <v>23.81</v>
      </c>
      <c r="F34" s="1"/>
      <c r="G34" s="5" t="str">
        <f>FIXED(G33/B34,2,TRUE)</f>
        <v>73.15</v>
      </c>
      <c r="H34" s="1"/>
      <c r="I34" s="8" t="s">
        <v>26</v>
      </c>
      <c r="J34" s="1"/>
      <c r="K34" s="1"/>
      <c r="L34" s="16" t="s">
        <v>174</v>
      </c>
      <c r="M34" s="1"/>
      <c r="N34" s="3"/>
      <c r="P34" s="23"/>
      <c r="Q34" s="24"/>
      <c r="R34" s="31"/>
      <c r="S34" s="32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7"/>
      <c r="BA34" s="23"/>
      <c r="BB34" s="23"/>
      <c r="BC34" s="30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36"/>
      <c r="CG34" s="7"/>
      <c r="CH34" s="40"/>
      <c r="CI34" s="41"/>
    </row>
    <row r="35" spans="1:87" x14ac:dyDescent="0.25">
      <c r="F35">
        <v>0</v>
      </c>
      <c r="Q35" s="34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BA35" s="23"/>
      <c r="BB35" s="23"/>
      <c r="BC35" s="30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36"/>
      <c r="CG35" s="7"/>
      <c r="CH35" s="40"/>
      <c r="CI35" s="41"/>
    </row>
  </sheetData>
  <phoneticPr fontId="1"/>
  <pageMargins left="0.78740157480314965" right="0.11811023622047245" top="0.98425196850393704" bottom="0.98425196850393704" header="0.51181102362204722" footer="0.51181102362204722"/>
  <pageSetup paperSize="13" scale="78" orientation="portrait" horizontalDpi="4294967293" verticalDpi="360" r:id="rId1"/>
  <headerFooter alignWithMargins="0">
    <oddHeader xml:space="preserve">&amp;L
</oddHeader>
    <oddFooter>&amp;L&amp;"ＭＳ 明朝,太字"&amp;18三重県伊勢市勢田町６５１－１６　佐野康男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黒点01</vt:lpstr>
      <vt:lpstr>ｶﾚﾝﾄ</vt:lpstr>
      <vt:lpstr>黒点01!Print_Area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 Sano</dc:creator>
  <cp:lastModifiedBy>康男 佐野</cp:lastModifiedBy>
  <cp:lastPrinted>2024-12-03T03:17:23Z</cp:lastPrinted>
  <dcterms:created xsi:type="dcterms:W3CDTF">2001-12-14T12:52:31Z</dcterms:created>
  <dcterms:modified xsi:type="dcterms:W3CDTF">2026-03-01T01:49:52Z</dcterms:modified>
</cp:coreProperties>
</file>